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11" authorId="0">
      <text>
        <r>
          <rPr>
            <sz val="8"/>
            <rFont val="Tahoma"/>
            <family val="2"/>
          </rPr>
          <t>Enter any other desired confidence level here.</t>
        </r>
      </text>
    </comment>
    <comment ref="O3" authorId="0">
      <text>
        <r>
          <rPr>
            <sz val="8"/>
            <rFont val="Tahoma"/>
            <family val="2"/>
          </rPr>
          <t>Use this area if the population size is finite.</t>
        </r>
      </text>
    </comment>
    <comment ref="C4" authorId="0">
      <text>
        <r>
          <rPr>
            <sz val="8"/>
            <rFont val="Tahoma"/>
            <family val="2"/>
          </rPr>
          <t xml:space="preserve">This must be large enough to make both </t>
        </r>
        <r>
          <rPr>
            <i/>
            <sz val="8"/>
            <rFont val="Tahoma"/>
            <family val="2"/>
          </rPr>
          <t>np</t>
        </r>
        <r>
          <rPr>
            <sz val="8"/>
            <rFont val="Tahoma"/>
            <family val="2"/>
          </rPr>
          <t xml:space="preserve"> and </t>
        </r>
        <r>
          <rPr>
            <i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(1-</t>
        </r>
        <r>
          <rPr>
            <i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>) at least 5.</t>
        </r>
      </text>
    </comment>
  </commentList>
</comments>
</file>

<file path=xl/sharedStrings.xml><?xml version="1.0" encoding="utf-8"?>
<sst xmlns="http://schemas.openxmlformats.org/spreadsheetml/2006/main" count="39" uniqueCount="16">
  <si>
    <t>Finite Population Correction</t>
  </si>
  <si>
    <t>Population Size</t>
  </si>
  <si>
    <t>N</t>
  </si>
  <si>
    <t>n</t>
  </si>
  <si>
    <t>Correction Factor</t>
  </si>
  <si>
    <t>Confidence Interval</t>
  </si>
  <si>
    <t>±</t>
  </si>
  <si>
    <t>,</t>
  </si>
  <si>
    <t>]</t>
  </si>
  <si>
    <t>Confidence Interval for Population Proportion</t>
  </si>
  <si>
    <t>Sample size</t>
  </si>
  <si>
    <t>Sample proportion</t>
  </si>
  <si>
    <r>
      <t>p</t>
    </r>
    <r>
      <rPr>
        <sz val="10"/>
        <rFont val="Arial"/>
        <family val="0"/>
      </rPr>
      <t>-hat</t>
    </r>
  </si>
  <si>
    <r>
      <t xml:space="preserve">1 </t>
    </r>
    <r>
      <rPr>
        <b/>
        <sz val="10"/>
        <rFont val="Symbol"/>
        <family val="1"/>
      </rPr>
      <t>-</t>
    </r>
    <r>
      <rPr>
        <b/>
        <sz val="10"/>
        <rFont val="Arial"/>
        <family val="0"/>
      </rPr>
      <t xml:space="preserve"> </t>
    </r>
    <r>
      <rPr>
        <b/>
        <sz val="10"/>
        <rFont val="Symbol"/>
        <family val="1"/>
      </rPr>
      <t>a</t>
    </r>
  </si>
  <si>
    <r>
      <t xml:space="preserve"> = </t>
    </r>
    <r>
      <rPr>
        <b/>
        <sz val="10"/>
        <rFont val="Arial"/>
        <family val="2"/>
      </rPr>
      <t>[</t>
    </r>
  </si>
  <si>
    <r>
      <t>------&gt;</t>
    </r>
    <r>
      <rPr>
        <b/>
        <sz val="10"/>
        <rFont val="Arial"/>
        <family val="2"/>
      </rPr>
      <t xml:space="preserve"> [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</si>
</sst>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sz val="8"/>
      <name val="Tahoma"/>
      <family val="2"/>
    </font>
    <font>
      <i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9" fontId="0" fillId="0" borderId="1" xfId="0" applyNumberFormat="1" applyFill="1" applyBorder="1" applyAlignment="1" applyProtection="1">
      <alignment horizontal="center"/>
      <protection/>
    </xf>
    <xf numFmtId="0" fontId="4" fillId="0" borderId="1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 quotePrefix="1">
      <alignment/>
    </xf>
    <xf numFmtId="0" fontId="1" fillId="0" borderId="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14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6" fillId="0" borderId="14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left"/>
    </xf>
    <xf numFmtId="165" fontId="6" fillId="0" borderId="1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workbookViewId="0" topLeftCell="A1">
      <selection activeCell="Q16" sqref="Q16"/>
    </sheetView>
  </sheetViews>
  <sheetFormatPr defaultColWidth="9.140625" defaultRowHeight="12.75"/>
  <cols>
    <col min="1" max="1" width="11.421875" style="0" customWidth="1"/>
    <col min="2" max="2" width="6.7109375" style="0" customWidth="1"/>
    <col min="3" max="3" width="7.57421875" style="0" customWidth="1"/>
    <col min="4" max="4" width="2.00390625" style="0" customWidth="1"/>
    <col min="5" max="5" width="7.140625" style="0" customWidth="1"/>
    <col min="6" max="6" width="4.00390625" style="0" customWidth="1"/>
    <col min="7" max="7" width="6.421875" style="0" customWidth="1"/>
    <col min="8" max="8" width="1.421875" style="0" customWidth="1"/>
    <col min="9" max="9" width="6.421875" style="0" customWidth="1"/>
    <col min="10" max="10" width="2.140625" style="0" customWidth="1"/>
    <col min="11" max="11" width="6.57421875" style="0" customWidth="1"/>
    <col min="12" max="12" width="7.140625" style="0" customWidth="1"/>
    <col min="13" max="13" width="1.421875" style="0" customWidth="1"/>
    <col min="14" max="14" width="6.7109375" style="0" customWidth="1"/>
    <col min="15" max="15" width="4.28125" style="0" customWidth="1"/>
    <col min="16" max="16" width="2.57421875" style="0" customWidth="1"/>
  </cols>
  <sheetData>
    <row r="1" spans="1:16" ht="15.75">
      <c r="A1" s="18" t="s">
        <v>9</v>
      </c>
      <c r="B1" s="7"/>
      <c r="C1" s="7"/>
      <c r="D1" s="7"/>
      <c r="E1" s="7"/>
      <c r="F1" s="7"/>
      <c r="G1" s="7"/>
      <c r="H1" s="7"/>
      <c r="I1" s="7"/>
      <c r="J1" s="7"/>
      <c r="K1" s="36"/>
      <c r="L1" s="37"/>
      <c r="M1" s="37"/>
      <c r="N1" s="38"/>
      <c r="O1" s="7"/>
      <c r="P1" s="30"/>
    </row>
    <row r="2" spans="1:16" ht="12.75">
      <c r="A2" s="3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2"/>
    </row>
    <row r="3" spans="1:16" ht="12.75">
      <c r="A3" s="31"/>
      <c r="B3" s="10"/>
      <c r="C3" s="5"/>
      <c r="D3" s="5"/>
      <c r="E3" s="5"/>
      <c r="F3" s="5"/>
      <c r="G3" s="5"/>
      <c r="H3" s="5"/>
      <c r="I3" s="5"/>
      <c r="J3" s="5"/>
      <c r="K3" s="22" t="s">
        <v>0</v>
      </c>
      <c r="L3" s="13"/>
      <c r="M3" s="13"/>
      <c r="N3" s="13"/>
      <c r="O3" s="14"/>
      <c r="P3" s="32"/>
    </row>
    <row r="4" spans="1:16" ht="12.75">
      <c r="A4" s="31"/>
      <c r="B4" s="8" t="s">
        <v>10</v>
      </c>
      <c r="C4" s="12">
        <v>100</v>
      </c>
      <c r="D4" s="9" t="s">
        <v>3</v>
      </c>
      <c r="E4" s="5"/>
      <c r="F4" s="5"/>
      <c r="G4" s="5"/>
      <c r="H4" s="5"/>
      <c r="I4" s="5"/>
      <c r="J4" s="5"/>
      <c r="K4" s="3"/>
      <c r="L4" s="5"/>
      <c r="M4" s="5"/>
      <c r="N4" s="5"/>
      <c r="O4" s="4"/>
      <c r="P4" s="32"/>
    </row>
    <row r="5" spans="1:16" ht="12.75">
      <c r="A5" s="31"/>
      <c r="B5" s="8" t="s">
        <v>11</v>
      </c>
      <c r="C5" s="12">
        <v>0.34</v>
      </c>
      <c r="D5" s="9" t="s">
        <v>12</v>
      </c>
      <c r="E5" s="5"/>
      <c r="F5" s="5"/>
      <c r="G5" s="5"/>
      <c r="H5" s="5"/>
      <c r="I5" s="5"/>
      <c r="J5" s="5"/>
      <c r="K5" s="3"/>
      <c r="L5" s="5"/>
      <c r="M5" s="10" t="s">
        <v>1</v>
      </c>
      <c r="N5" s="12">
        <v>2000</v>
      </c>
      <c r="O5" s="23" t="s">
        <v>2</v>
      </c>
      <c r="P5" s="32"/>
    </row>
    <row r="6" spans="1:16" ht="12.75">
      <c r="A6" s="31"/>
      <c r="B6" s="5"/>
      <c r="C6" s="5"/>
      <c r="D6" s="5"/>
      <c r="E6" s="5"/>
      <c r="F6" s="5"/>
      <c r="G6" s="5"/>
      <c r="H6" s="5"/>
      <c r="I6" s="5"/>
      <c r="J6" s="5"/>
      <c r="K6" s="3"/>
      <c r="L6" s="5"/>
      <c r="M6" s="10" t="s">
        <v>4</v>
      </c>
      <c r="N6" s="2">
        <f>SQRT((N5-C4)/(N5-1))</f>
        <v>0.9749231957538037</v>
      </c>
      <c r="O6" s="4"/>
      <c r="P6" s="32"/>
    </row>
    <row r="7" spans="1:16" ht="12" customHeight="1">
      <c r="A7" s="31"/>
      <c r="B7" s="1" t="s">
        <v>13</v>
      </c>
      <c r="C7" s="27" t="s">
        <v>5</v>
      </c>
      <c r="D7" s="28"/>
      <c r="E7" s="29"/>
      <c r="F7" s="5"/>
      <c r="G7" s="5"/>
      <c r="H7" s="5"/>
      <c r="I7" s="5"/>
      <c r="J7" s="5"/>
      <c r="K7" s="3"/>
      <c r="L7" s="5"/>
      <c r="M7" s="5"/>
      <c r="N7" s="5"/>
      <c r="O7" s="4"/>
      <c r="P7" s="32"/>
    </row>
    <row r="8" spans="1:16" ht="12.75">
      <c r="A8" s="31"/>
      <c r="B8" s="21">
        <v>0.99</v>
      </c>
      <c r="C8" s="39">
        <f>$C$5</f>
        <v>0.34</v>
      </c>
      <c r="D8" s="20" t="s">
        <v>6</v>
      </c>
      <c r="E8" s="42">
        <f>-NORMSINV((1-B8)/2)*SQRT($C$5*(1-$C$5)/$C$4)</f>
        <v>0.12201954029527866</v>
      </c>
      <c r="F8" s="5" t="s">
        <v>14</v>
      </c>
      <c r="G8" s="40">
        <f>MAX(0,C8-E8)</f>
        <v>0.21798045970472135</v>
      </c>
      <c r="H8" s="17" t="s">
        <v>7</v>
      </c>
      <c r="I8" s="41">
        <f>MIN(1,C8+E8)</f>
        <v>0.4620195402952787</v>
      </c>
      <c r="J8" s="6" t="s">
        <v>8</v>
      </c>
      <c r="K8" s="24" t="s">
        <v>15</v>
      </c>
      <c r="L8" s="40">
        <f>MAX(0,C8-E8*$N$6)</f>
        <v>0.22104031983091693</v>
      </c>
      <c r="M8" s="19" t="s">
        <v>7</v>
      </c>
      <c r="N8" s="41">
        <f>MIN(1,C8+E8*$N$6)</f>
        <v>0.4589596801690831</v>
      </c>
      <c r="O8" s="25" t="s">
        <v>8</v>
      </c>
      <c r="P8" s="32"/>
    </row>
    <row r="9" spans="1:16" ht="12.75">
      <c r="A9" s="31"/>
      <c r="B9" s="21">
        <v>0.95</v>
      </c>
      <c r="C9" s="39">
        <f>$C$5</f>
        <v>0.34</v>
      </c>
      <c r="D9" s="20" t="s">
        <v>6</v>
      </c>
      <c r="E9" s="42">
        <f>-NORMSINV((1-B9)/2)*SQRT($C$5*(1-$C$5)/$C$4)</f>
        <v>0.0928450756088376</v>
      </c>
      <c r="F9" s="5" t="s">
        <v>14</v>
      </c>
      <c r="G9" s="40">
        <f>MAX(0,C9-E9)</f>
        <v>0.24715492439116243</v>
      </c>
      <c r="H9" s="17" t="s">
        <v>7</v>
      </c>
      <c r="I9" s="41">
        <f>MIN(1,C9+E9)</f>
        <v>0.4328450756088376</v>
      </c>
      <c r="J9" s="6" t="s">
        <v>8</v>
      </c>
      <c r="K9" s="24" t="s">
        <v>15</v>
      </c>
      <c r="L9" s="40">
        <f>MAX(0,C9-E9*$N$6)</f>
        <v>0.24948318217742854</v>
      </c>
      <c r="M9" s="19" t="s">
        <v>7</v>
      </c>
      <c r="N9" s="41">
        <f>MIN(1,C9+E9*$N$6)</f>
        <v>0.4305168178225715</v>
      </c>
      <c r="O9" s="25" t="s">
        <v>8</v>
      </c>
      <c r="P9" s="32"/>
    </row>
    <row r="10" spans="1:16" ht="12.75">
      <c r="A10" s="31"/>
      <c r="B10" s="21">
        <v>0.9</v>
      </c>
      <c r="C10" s="39">
        <f>$C$5</f>
        <v>0.34</v>
      </c>
      <c r="D10" s="20" t="s">
        <v>6</v>
      </c>
      <c r="E10" s="42">
        <f>-NORMSINV((1-B10)/2)*SQRT($C$5*(1-$C$5)/$C$4)</f>
        <v>0.0779181293810808</v>
      </c>
      <c r="F10" s="5" t="s">
        <v>14</v>
      </c>
      <c r="G10" s="40">
        <f>MAX(0,C10-E10)</f>
        <v>0.26208187061891924</v>
      </c>
      <c r="H10" s="17" t="s">
        <v>7</v>
      </c>
      <c r="I10" s="41">
        <f>MIN(1,C10+E10)</f>
        <v>0.4179181293810808</v>
      </c>
      <c r="J10" s="6" t="s">
        <v>8</v>
      </c>
      <c r="K10" s="24" t="s">
        <v>15</v>
      </c>
      <c r="L10" s="40">
        <f>MAX(0,C10-E10*$N$6)</f>
        <v>0.2640358082966384</v>
      </c>
      <c r="M10" s="19" t="s">
        <v>7</v>
      </c>
      <c r="N10" s="41">
        <f>MIN(1,C10+E10*$N$6)</f>
        <v>0.41596419170336163</v>
      </c>
      <c r="O10" s="25" t="s">
        <v>8</v>
      </c>
      <c r="P10" s="32"/>
    </row>
    <row r="11" spans="1:16" ht="12.75">
      <c r="A11" s="31"/>
      <c r="B11" s="11">
        <v>0.8</v>
      </c>
      <c r="C11" s="39">
        <f>$C$5</f>
        <v>0.34</v>
      </c>
      <c r="D11" s="20" t="s">
        <v>6</v>
      </c>
      <c r="E11" s="42">
        <f>-NORMSINV((1-B11)/2)*SQRT($C$5*(1-$C$5)/$C$4)</f>
        <v>0.06070818521526724</v>
      </c>
      <c r="F11" s="5" t="s">
        <v>14</v>
      </c>
      <c r="G11" s="40">
        <f>MAX(0,C11-E11)</f>
        <v>0.2792918147847328</v>
      </c>
      <c r="H11" s="17" t="s">
        <v>7</v>
      </c>
      <c r="I11" s="41">
        <f>MIN(1,C11+E11)</f>
        <v>0.40070818521526724</v>
      </c>
      <c r="J11" s="6" t="s">
        <v>8</v>
      </c>
      <c r="K11" s="24" t="s">
        <v>15</v>
      </c>
      <c r="L11" s="40">
        <f>MAX(0,C11-E11*$N$6)</f>
        <v>0.28081418206151787</v>
      </c>
      <c r="M11" s="19" t="s">
        <v>7</v>
      </c>
      <c r="N11" s="41">
        <f>MIN(1,C11+E11*$N$6)</f>
        <v>0.3991858179384822</v>
      </c>
      <c r="O11" s="25" t="s">
        <v>8</v>
      </c>
      <c r="P11" s="32"/>
    </row>
    <row r="12" spans="1:16" ht="12.75">
      <c r="A12" s="31"/>
      <c r="B12" s="5"/>
      <c r="C12" s="5"/>
      <c r="D12" s="5"/>
      <c r="E12" s="5"/>
      <c r="F12" s="5"/>
      <c r="G12" s="5"/>
      <c r="H12" s="5"/>
      <c r="I12" s="5"/>
      <c r="J12" s="5"/>
      <c r="K12" s="26"/>
      <c r="L12" s="15"/>
      <c r="M12" s="15"/>
      <c r="N12" s="15"/>
      <c r="O12" s="16"/>
      <c r="P12" s="32"/>
    </row>
    <row r="13" spans="1:16" ht="13.5" thickBo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</sheetData>
  <sheetProtection sheet="1" objects="1" scenarios="1"/>
  <mergeCells count="1">
    <mergeCell ref="C7:E7"/>
  </mergeCells>
  <printOptions/>
  <pageMargins left="0.75" right="0.75" top="1" bottom="1" header="0.5" footer="0.5"/>
  <pageSetup horizontalDpi="360" verticalDpi="360" orientation="portrait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Jayavel Sounderpandian</cp:lastModifiedBy>
  <dcterms:created xsi:type="dcterms:W3CDTF">1998-07-05T20:47:20Z</dcterms:created>
  <dcterms:modified xsi:type="dcterms:W3CDTF">2001-02-27T08:08:00Z</dcterms:modified>
  <cp:category/>
  <cp:version/>
  <cp:contentType/>
  <cp:contentStatus/>
</cp:coreProperties>
</file>