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80" windowHeight="4500" tabRatio="699" activeTab="0"/>
  </bookViews>
  <sheets>
    <sheet name="Ram traders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ramkumar.kakani</author>
  </authors>
  <commentList>
    <comment ref="D2" authorId="0">
      <text>
        <r>
          <rPr>
            <b/>
            <sz val="8"/>
            <rFont val="Tahoma"/>
            <family val="0"/>
          </rPr>
          <t>ramkumar.kakani:</t>
        </r>
        <r>
          <rPr>
            <sz val="8"/>
            <rFont val="Tahoma"/>
            <family val="0"/>
          </rPr>
          <t xml:space="preserve">
please type the Y part of the roll number here.</t>
        </r>
      </text>
    </comment>
    <comment ref="E2" authorId="0">
      <text>
        <r>
          <rPr>
            <b/>
            <sz val="8"/>
            <rFont val="Tahoma"/>
            <family val="0"/>
          </rPr>
          <t>ramkumar.kakani:</t>
        </r>
        <r>
          <rPr>
            <sz val="8"/>
            <rFont val="Tahoma"/>
            <family val="0"/>
          </rPr>
          <t xml:space="preserve">
please part the z part of the roll number here.</t>
        </r>
      </text>
    </comment>
  </commentList>
</comments>
</file>

<file path=xl/sharedStrings.xml><?xml version="1.0" encoding="utf-8"?>
<sst xmlns="http://schemas.openxmlformats.org/spreadsheetml/2006/main" count="41" uniqueCount="37">
  <si>
    <t>Retained Earnings</t>
  </si>
  <si>
    <t>Other Income</t>
  </si>
  <si>
    <t>Cost of Goods Sold</t>
  </si>
  <si>
    <t>Interest Expense</t>
  </si>
  <si>
    <t>Profit Before Tax</t>
  </si>
  <si>
    <t>Profit After Tax</t>
  </si>
  <si>
    <t>Gross Profit</t>
  </si>
  <si>
    <t>Y</t>
  </si>
  <si>
    <t>Z</t>
  </si>
  <si>
    <t>Roll No</t>
  </si>
  <si>
    <t>Date</t>
  </si>
  <si>
    <t>Transaction/Event</t>
  </si>
  <si>
    <t>Ram starts a trading entity (Ram Traders) with capital Rs "Z+1" Thousand</t>
  </si>
  <si>
    <t>Position Statement</t>
  </si>
  <si>
    <t>Ram borrows Rs "Y+1" Thousand from Champa (interest will be @ "Y"% per month, payable at the end of the month)</t>
  </si>
  <si>
    <t>Ram takes on hire a "goomty" (i.e., shed) in Bistupur Sabji Bazar (i.e., vegetable market) on a daily rent of Rs "Z+1" per day (pays a adjustible deposit of Rs "Z+1" hundred</t>
  </si>
  <si>
    <t>Ram purchases "Y+1" Bags of Red Chillies from Pappu at the rate of Rs "Z+1" per Kilogram (remember 1 red chilly bag = 20 Kgs)</t>
  </si>
  <si>
    <t>Ram purchases "Z+1" Bags of Green Chillies on Credit from Laddu at the rate of Rs "Y+1" per Kilogram (remember 1 green chilly bag = 40 Kgs)</t>
  </si>
  <si>
    <t>Ram spends Rs 1000 on sales promotion (such as pamphlets, advertisement on local cable network)</t>
  </si>
  <si>
    <t>A customer hits Ram with a Stone (on some petty argument). Ram gets injured. Ram Traders employee Raju puts 1 gram chilly powder on the customers eyes. Finally, both settle the matter and become good friends.</t>
  </si>
  <si>
    <t>Ram sells 80% of the purchased Red Chilly at a average price of Rs 150 per Kg. He sells 90% of the purchased Green Chilly at a average price of Rs 100 per Kg</t>
  </si>
  <si>
    <t>Ram celebrates his wife's Birthday. He gifts her 1 Kg of Green Chilly and 1 Kgs of Red Chilly. His wife goes ecstatic.</t>
  </si>
  <si>
    <t>Adjustment from the Prepaid Rent</t>
  </si>
  <si>
    <t>Ram pays up the interest to his friend (if any)</t>
  </si>
  <si>
    <t>Sales Net</t>
  </si>
  <si>
    <t>Depreciation Expense</t>
  </si>
  <si>
    <t>Ram Traders purchases shop furniture worth Rs "Y+1" hundred on credit from Shree Ram Plywoods. The furniture is delivered the same day. Ram promises to make payments within 21 days.</t>
  </si>
  <si>
    <t>Other Operating Expense</t>
  </si>
  <si>
    <t>?</t>
  </si>
  <si>
    <t>Operating Profit</t>
  </si>
  <si>
    <t>Income Tax Provision</t>
  </si>
  <si>
    <t>Net Profit After Tax</t>
  </si>
  <si>
    <t>Dividend</t>
  </si>
  <si>
    <t xml:space="preserve">Ram Traders Continues … </t>
  </si>
  <si>
    <t>Ram Traders Profit &amp; Loss A/c for the Period 1st to 30th June (in Rs.)</t>
  </si>
  <si>
    <r>
      <t>Financial Accounting for Management</t>
    </r>
    <r>
      <rPr>
        <b/>
        <sz val="11"/>
        <color indexed="12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by Ramachandran &amp; Kakani </t>
    </r>
  </si>
  <si>
    <t>Authored by Ram Kumar Kakani &amp; Tanmoy Chatterjee, “Copyright with McGraw-Hill Education (India) Ltd, 2007"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</si>
</sst>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 &quot;#,##0;\-&quot;Rs. &quot;#,##0"/>
    <numFmt numFmtId="173" formatCode="&quot;Rs. &quot;#,##0;[Red]\-&quot;Rs. &quot;#,##0"/>
    <numFmt numFmtId="174" formatCode="&quot;Rs. &quot;#,##0.00;\-&quot;Rs. &quot;#,##0.00"/>
    <numFmt numFmtId="175" formatCode="&quot;Rs. &quot;#,##0.00;[Red]\-&quot;Rs. &quot;#,##0.00"/>
    <numFmt numFmtId="176" formatCode="_-&quot;Rs. &quot;* #,##0_-;\-&quot;Rs. &quot;* #,##0_-;_-&quot;Rs. &quot;* &quot;-&quot;_-;_-@_-"/>
    <numFmt numFmtId="177" formatCode="_-&quot;Rs. &quot;* #,##0.00_-;\-&quot;Rs. &quot;* #,##0.00_-;_-&quot;Rs. &quot;* &quot;-&quot;??_-;_-@_-"/>
    <numFmt numFmtId="178" formatCode="0.00_);\(0.00\)"/>
    <numFmt numFmtId="179" formatCode="_(* #,##0_);_(* \(#,##0\);_(* &quot;-&quot;??_);_(@_)"/>
    <numFmt numFmtId="180" formatCode="#,##0.000"/>
    <numFmt numFmtId="181" formatCode="0.000"/>
    <numFmt numFmtId="182" formatCode="#,##0.0"/>
    <numFmt numFmtId="183" formatCode="#,##0.0000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0_);_(* \(#,##0.0000000000\);_(* &quot;-&quot;??_);_(@_)"/>
    <numFmt numFmtId="193" formatCode="_(* #,##0.00000000000_);_(* \(#,##0.00000000000\);_(* &quot;-&quot;??_);_(@_)"/>
    <numFmt numFmtId="194" formatCode="_(* #,##0.000000000000_);_(* \(#,##0.000000000000\);_(* &quot;-&quot;??_);_(@_)"/>
    <numFmt numFmtId="195" formatCode="_(* #,##0.0000000000000_);_(* \(#,##0.0000000000000\);_(* &quot;-&quot;??_);_(@_)"/>
    <numFmt numFmtId="196" formatCode="_(* #,##0.00000000000000_);_(* \(#,##0.00000000000000\);_(* &quot;-&quot;??_);_(@_)"/>
    <numFmt numFmtId="197" formatCode="_(* #,##0.000000000000000_);_(* \(#,##0.000000000000000\);_(* &quot;-&quot;??_);_(@_)"/>
    <numFmt numFmtId="198" formatCode="0.0"/>
    <numFmt numFmtId="199" formatCode="0.000000"/>
    <numFmt numFmtId="200" formatCode="0.00000"/>
    <numFmt numFmtId="201" formatCode="0.0000"/>
    <numFmt numFmtId="202" formatCode="0.0000000"/>
    <numFmt numFmtId="203" formatCode="0.0%"/>
    <numFmt numFmtId="204" formatCode="0.000%"/>
    <numFmt numFmtId="205" formatCode="0.0000%"/>
    <numFmt numFmtId="206" formatCode="&quot;$&quot;\ #,##0;&quot;$&quot;\ \-#,##0"/>
    <numFmt numFmtId="207" formatCode="&quot;$&quot;\ #,##0;[Red]&quot;$&quot;\ \-#,##0"/>
    <numFmt numFmtId="208" formatCode="&quot;$&quot;\ #,##0.00;&quot;$&quot;\ \-#,##0.00"/>
    <numFmt numFmtId="209" formatCode="&quot;$&quot;\ #,##0.00;[Red]&quot;$&quot;\ \-#,##0.00"/>
    <numFmt numFmtId="210" formatCode="_ &quot;$&quot;\ * #,##0_ ;_ &quot;$&quot;\ * \-#,##0_ ;_ &quot;$&quot;\ * &quot;-&quot;_ ;_ @_ "/>
    <numFmt numFmtId="211" formatCode="_ * #,##0_ ;_ * \-#,##0_ ;_ * &quot;-&quot;_ ;_ @_ "/>
    <numFmt numFmtId="212" formatCode="_ &quot;$&quot;\ * #,##0.00_ ;_ &quot;$&quot;\ * \-#,##0.00_ ;_ &quot;$&quot;\ * &quot;-&quot;??_ ;_ @_ "/>
    <numFmt numFmtId="213" formatCode="_ * #,##0.00_ ;_ * \-#,##0.00_ ;_ * &quot;-&quot;??_ ;_ @_ "/>
    <numFmt numFmtId="214" formatCode="#,##0.0_);\(#,##0.0\)"/>
    <numFmt numFmtId="215" formatCode="_ &quot;$&quot;\ * #,##0.0_ ;_ &quot;$&quot;\ * \-#,##0.0_ ;_ &quot;$&quot;\ * &quot;-&quot;??_ ;_ @_ "/>
    <numFmt numFmtId="216" formatCode="_ &quot;$&quot;\ * #,##0_ ;_ &quot;$&quot;\ * \-#,##0_ ;_ &quot;$&quot;\ * &quot;-&quot;??_ ;_ @_ "/>
    <numFmt numFmtId="217" formatCode="_ * #,##0.0_ ;_ * \-#,##0.0_ ;_ * &quot;-&quot;??_ ;_ @_ "/>
    <numFmt numFmtId="218" formatCode="_ * #,##0_ ;_ * \-#,##0_ ;_ * &quot;-&quot;??_ ;_ @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_(* #,##0.0_);_(* \(#,##0.0\);_(* &quot;-&quot;_);_(@_)"/>
    <numFmt numFmtId="223" formatCode="_(* #,##0.00_);_(* \(#,##0.00\);_(* &quot;-&quot;_);_(@_)"/>
    <numFmt numFmtId="224" formatCode="[$-409]dddd\,\ mmmm\ dd\,\ yyyy"/>
    <numFmt numFmtId="225" formatCode="[$-409]d\-mmm;@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Castellar"/>
      <family val="1"/>
    </font>
    <font>
      <sz val="18"/>
      <name val="Arial"/>
      <family val="2"/>
    </font>
    <font>
      <b/>
      <u val="single"/>
      <sz val="11"/>
      <color indexed="12"/>
      <name val="Batang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1" xfId="0" applyFont="1" applyBorder="1" applyAlignment="1">
      <alignment/>
    </xf>
    <xf numFmtId="225" fontId="0" fillId="0" borderId="0" xfId="0" applyNumberFormat="1" applyAlignment="1">
      <alignment/>
    </xf>
    <xf numFmtId="225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2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2" borderId="0" xfId="0" applyFont="1" applyFill="1" applyAlignment="1">
      <alignment horizontal="center"/>
    </xf>
    <xf numFmtId="225" fontId="9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/>
    </xf>
    <xf numFmtId="225" fontId="11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C1">
      <selection activeCell="C34" sqref="C34"/>
    </sheetView>
  </sheetViews>
  <sheetFormatPr defaultColWidth="9.140625" defaultRowHeight="12.75"/>
  <cols>
    <col min="1" max="1" width="0" style="2" hidden="1" customWidth="1"/>
    <col min="2" max="2" width="12.7109375" style="0" customWidth="1"/>
    <col min="3" max="3" width="35.57421875" style="0" customWidth="1"/>
    <col min="4" max="4" width="17.00390625" style="0" customWidth="1"/>
    <col min="5" max="5" width="25.28125" style="0" customWidth="1"/>
    <col min="6" max="6" width="17.28125" style="0" customWidth="1"/>
  </cols>
  <sheetData>
    <row r="1" spans="3:5" ht="21" thickBot="1">
      <c r="C1" s="3"/>
      <c r="D1" s="7" t="s">
        <v>7</v>
      </c>
      <c r="E1" s="7" t="s">
        <v>8</v>
      </c>
    </row>
    <row r="2" spans="3:5" ht="21" thickBot="1">
      <c r="C2" s="8" t="s">
        <v>9</v>
      </c>
      <c r="D2" s="12">
        <v>4</v>
      </c>
      <c r="E2" s="13">
        <v>6</v>
      </c>
    </row>
    <row r="3" spans="3:5" ht="24">
      <c r="C3" s="10" t="s">
        <v>33</v>
      </c>
      <c r="D3" s="11"/>
      <c r="E3" s="9"/>
    </row>
    <row r="4" spans="3:5" ht="21" thickBot="1">
      <c r="C4" s="5" t="s">
        <v>10</v>
      </c>
      <c r="D4" s="6" t="s">
        <v>11</v>
      </c>
      <c r="E4" s="4"/>
    </row>
    <row r="5" spans="1:2" ht="12.75" hidden="1">
      <c r="A5" s="2">
        <v>38869</v>
      </c>
      <c r="B5" t="s">
        <v>12</v>
      </c>
    </row>
    <row r="6" spans="1:2" ht="12.75" hidden="1">
      <c r="A6" s="2">
        <v>38869</v>
      </c>
      <c r="B6" t="s">
        <v>14</v>
      </c>
    </row>
    <row r="7" spans="1:2" ht="12.75" hidden="1">
      <c r="A7" s="2">
        <v>38870</v>
      </c>
      <c r="B7" t="s">
        <v>15</v>
      </c>
    </row>
    <row r="8" spans="1:2" ht="12.75" hidden="1">
      <c r="A8" s="2">
        <v>38870</v>
      </c>
      <c r="B8" t="s">
        <v>16</v>
      </c>
    </row>
    <row r="9" spans="1:2" ht="12.75" hidden="1">
      <c r="A9" s="2">
        <v>38873</v>
      </c>
      <c r="B9" t="s">
        <v>17</v>
      </c>
    </row>
    <row r="10" spans="1:2" ht="12.75" hidden="1">
      <c r="A10" s="2">
        <v>38874</v>
      </c>
      <c r="B10" t="s">
        <v>18</v>
      </c>
    </row>
    <row r="11" spans="1:2" ht="12.75" hidden="1">
      <c r="A11" s="2">
        <v>38891</v>
      </c>
      <c r="B11" t="s">
        <v>19</v>
      </c>
    </row>
    <row r="12" spans="1:2" ht="12.75" hidden="1">
      <c r="A12" s="2">
        <v>38892</v>
      </c>
      <c r="B12" t="s">
        <v>20</v>
      </c>
    </row>
    <row r="13" spans="1:2" ht="12.75" hidden="1">
      <c r="A13" s="2">
        <v>38893</v>
      </c>
      <c r="B13" t="s">
        <v>21</v>
      </c>
    </row>
    <row r="14" spans="1:2" ht="12.75" hidden="1">
      <c r="A14" s="2">
        <v>38898</v>
      </c>
      <c r="B14" t="s">
        <v>22</v>
      </c>
    </row>
    <row r="15" spans="1:2" ht="12.75" hidden="1">
      <c r="A15" s="2">
        <v>38898</v>
      </c>
      <c r="B15" t="s">
        <v>23</v>
      </c>
    </row>
    <row r="16" spans="3:6" ht="18">
      <c r="C16" s="14" t="s">
        <v>34</v>
      </c>
      <c r="D16" s="15"/>
      <c r="E16" s="15"/>
      <c r="F16" s="16"/>
    </row>
    <row r="17" spans="3:6" ht="18">
      <c r="C17" s="17" t="s">
        <v>2</v>
      </c>
      <c r="D17" s="1">
        <f>(0.8*(D2+1)*(E2+1)*20)+(0.9*(D2+1)*(E2+1)*40)</f>
        <v>1820</v>
      </c>
      <c r="E17" s="1" t="s">
        <v>24</v>
      </c>
      <c r="F17" s="18">
        <f>(0.8*20*(D2+1)*150)+(0.9*40*(E2+1)*100)</f>
        <v>37200</v>
      </c>
    </row>
    <row r="18" spans="3:6" ht="18">
      <c r="C18" s="17" t="s">
        <v>6</v>
      </c>
      <c r="D18" s="1">
        <f>F18+F17-D17</f>
        <v>35380</v>
      </c>
      <c r="E18" s="1" t="s">
        <v>1</v>
      </c>
      <c r="F18" s="18">
        <v>0</v>
      </c>
    </row>
    <row r="19" spans="3:6" ht="18">
      <c r="C19" s="17" t="s">
        <v>25</v>
      </c>
      <c r="D19" s="1">
        <f>0</f>
        <v>0</v>
      </c>
      <c r="E19" s="1" t="s">
        <v>6</v>
      </c>
      <c r="F19" s="18">
        <f>D18</f>
        <v>35380</v>
      </c>
    </row>
    <row r="20" spans="1:6" ht="18" hidden="1">
      <c r="A20" s="2">
        <v>38898</v>
      </c>
      <c r="B20" t="s">
        <v>26</v>
      </c>
      <c r="C20" s="17" t="s">
        <v>27</v>
      </c>
      <c r="D20" s="1" t="s">
        <v>28</v>
      </c>
      <c r="E20" s="1"/>
      <c r="F20" s="18"/>
    </row>
    <row r="21" spans="3:6" ht="18">
      <c r="C21" s="17" t="s">
        <v>27</v>
      </c>
      <c r="D21" s="1">
        <f>1000+1000+(E2+1)*29</f>
        <v>2203</v>
      </c>
      <c r="E21" s="1"/>
      <c r="F21" s="18"/>
    </row>
    <row r="22" spans="3:6" ht="18">
      <c r="C22" s="17" t="s">
        <v>29</v>
      </c>
      <c r="D22" s="1">
        <f>F19-D19-D21</f>
        <v>33177</v>
      </c>
      <c r="E22" s="1"/>
      <c r="F22" s="18"/>
    </row>
    <row r="23" spans="3:6" ht="18">
      <c r="C23" s="17" t="s">
        <v>3</v>
      </c>
      <c r="D23" s="1">
        <f>(D2+1)*10*D2</f>
        <v>200</v>
      </c>
      <c r="E23" s="1" t="s">
        <v>29</v>
      </c>
      <c r="F23" s="18">
        <f>D22</f>
        <v>33177</v>
      </c>
    </row>
    <row r="24" spans="3:6" ht="18">
      <c r="C24" s="17" t="s">
        <v>4</v>
      </c>
      <c r="D24" s="1">
        <f>F23-D23</f>
        <v>32977</v>
      </c>
      <c r="E24" s="1"/>
      <c r="F24" s="18"/>
    </row>
    <row r="25" spans="1:6" ht="18" hidden="1">
      <c r="A25" s="2" t="s">
        <v>13</v>
      </c>
      <c r="C25" s="17"/>
      <c r="D25" s="1"/>
      <c r="E25" s="1"/>
      <c r="F25" s="18"/>
    </row>
    <row r="26" spans="3:6" ht="18">
      <c r="C26" s="17" t="s">
        <v>30</v>
      </c>
      <c r="D26" s="1">
        <f>F26*0.4</f>
        <v>13190.800000000001</v>
      </c>
      <c r="E26" s="1" t="s">
        <v>4</v>
      </c>
      <c r="F26" s="18">
        <f>D24</f>
        <v>32977</v>
      </c>
    </row>
    <row r="27" spans="3:6" ht="18">
      <c r="C27" s="17" t="s">
        <v>31</v>
      </c>
      <c r="D27" s="1">
        <f>F26-D26</f>
        <v>19786.199999999997</v>
      </c>
      <c r="E27" s="1"/>
      <c r="F27" s="18"/>
    </row>
    <row r="28" spans="3:6" ht="18">
      <c r="C28" s="17" t="s">
        <v>32</v>
      </c>
      <c r="D28" s="1">
        <f>(D2+1)+(E2+1)</f>
        <v>12</v>
      </c>
      <c r="E28" s="1" t="s">
        <v>5</v>
      </c>
      <c r="F28" s="18">
        <f>D26</f>
        <v>13190.800000000001</v>
      </c>
    </row>
    <row r="29" spans="3:6" ht="18.75" thickBot="1">
      <c r="C29" s="19" t="s">
        <v>0</v>
      </c>
      <c r="D29" s="20">
        <f>F28-D28</f>
        <v>13178.800000000001</v>
      </c>
      <c r="E29" s="20"/>
      <c r="F29" s="21"/>
    </row>
    <row r="33" ht="15">
      <c r="C33" s="22" t="s">
        <v>35</v>
      </c>
    </row>
    <row r="34" ht="15">
      <c r="C34" s="23" t="s">
        <v>36</v>
      </c>
    </row>
  </sheetData>
  <printOptions/>
  <pageMargins left="0.75" right="0.75" top="1" bottom="1" header="0.5" footer="0.5"/>
  <pageSetup horizontalDpi="1200" verticalDpi="1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jitendra</dc:creator>
  <cp:keywords/>
  <dc:description/>
  <cp:lastModifiedBy> </cp:lastModifiedBy>
  <cp:lastPrinted>2007-07-23T09:17:41Z</cp:lastPrinted>
  <dcterms:created xsi:type="dcterms:W3CDTF">1999-06-11T11:31:20Z</dcterms:created>
  <dcterms:modified xsi:type="dcterms:W3CDTF">2007-07-30T09:22:10Z</dcterms:modified>
  <cp:category/>
  <cp:version/>
  <cp:contentType/>
  <cp:contentStatus/>
</cp:coreProperties>
</file>