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4" sheetId="1" r:id="rId1"/>
    <sheet name="#10" sheetId="2" r:id="rId2"/>
    <sheet name="#23" sheetId="3" r:id="rId3"/>
    <sheet name="#26" sheetId="4" r:id="rId4"/>
    <sheet name="#34" sheetId="5" r:id="rId5"/>
    <sheet name="#39" sheetId="6" r:id="rId6"/>
  </sheets>
  <definedNames/>
  <calcPr fullCalcOnLoad="1"/>
</workbook>
</file>

<file path=xl/sharedStrings.xml><?xml version="1.0" encoding="utf-8"?>
<sst xmlns="http://schemas.openxmlformats.org/spreadsheetml/2006/main" count="81" uniqueCount="59">
  <si>
    <t>Input area:</t>
  </si>
  <si>
    <t>Output area:</t>
  </si>
  <si>
    <t>Year</t>
  </si>
  <si>
    <t>Cash flow</t>
  </si>
  <si>
    <t>Discount rate</t>
  </si>
  <si>
    <t>Question 23</t>
  </si>
  <si>
    <t>Question 26</t>
  </si>
  <si>
    <t>Future value</t>
  </si>
  <si>
    <t>Question 39</t>
  </si>
  <si>
    <t>Input boxes in tan</t>
  </si>
  <si>
    <t>Output boxes in yellow</t>
  </si>
  <si>
    <t>Given data in blue</t>
  </si>
  <si>
    <t>Calculations in red</t>
  </si>
  <si>
    <t>Answers in green</t>
  </si>
  <si>
    <t>Present value</t>
  </si>
  <si>
    <t>a.</t>
  </si>
  <si>
    <t>b.</t>
  </si>
  <si>
    <t>c.</t>
  </si>
  <si>
    <t>Stock return</t>
  </si>
  <si>
    <t>Bond return</t>
  </si>
  <si>
    <t>Years to save</t>
  </si>
  <si>
    <t>Monthly stock investment</t>
  </si>
  <si>
    <t>Monthly bond investment</t>
  </si>
  <si>
    <t>Retirement return</t>
  </si>
  <si>
    <t>Retirement years</t>
  </si>
  <si>
    <t>FV of stock account</t>
  </si>
  <si>
    <t>FV of bond account</t>
  </si>
  <si>
    <t>Total account FV</t>
  </si>
  <si>
    <t>Monthly withdrawal</t>
  </si>
  <si>
    <t>PV</t>
  </si>
  <si>
    <t>PV of cash flows</t>
  </si>
  <si>
    <t>PV of missing CF</t>
  </si>
  <si>
    <t>Total</t>
  </si>
  <si>
    <t>Value of missing CF</t>
  </si>
  <si>
    <t>Chapter 4</t>
  </si>
  <si>
    <t>Years</t>
  </si>
  <si>
    <t>Rate</t>
  </si>
  <si>
    <t>Question 10</t>
  </si>
  <si>
    <t>d.</t>
  </si>
  <si>
    <t>First cash flow</t>
  </si>
  <si>
    <t>Years until first payment</t>
  </si>
  <si>
    <t>Growth rate</t>
  </si>
  <si>
    <t xml:space="preserve">Value one period before </t>
  </si>
  <si>
    <t>first payment</t>
  </si>
  <si>
    <t>Value today</t>
  </si>
  <si>
    <t>Question 34</t>
  </si>
  <si>
    <t>Current salary</t>
  </si>
  <si>
    <t>Salary growth rate</t>
  </si>
  <si>
    <t>Return</t>
  </si>
  <si>
    <t>Salary increase</t>
  </si>
  <si>
    <t>Deposit length</t>
  </si>
  <si>
    <t>Next year's salary</t>
  </si>
  <si>
    <t>Present value deposits</t>
  </si>
  <si>
    <t>Next year's deposit</t>
  </si>
  <si>
    <t>Future value of deposits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</si>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</sst>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"/>
    <numFmt numFmtId="168" formatCode="0.000%"/>
    <numFmt numFmtId="169" formatCode="0.0000%"/>
    <numFmt numFmtId="170" formatCode="_(&quot;$&quot;* #,##0.00_);_(&quot;$&quot;* \(#,##0.00\);_(&quot;$&quot;* &quot;-&quot;_);_(@_)"/>
    <numFmt numFmtId="171" formatCode="_(* #,##0.000000_);_(* \(#,##0.000000\);_(* &quot;-&quot;????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0000%"/>
    <numFmt numFmtId="177" formatCode="0.000000%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0.0000000%"/>
    <numFmt numFmtId="185" formatCode="0.00000000%"/>
    <numFmt numFmtId="186" formatCode="0.000000000%"/>
  </numFmts>
  <fonts count="2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u val="single"/>
      <sz val="10"/>
      <color indexed="56"/>
      <name val="Arial"/>
      <family val="0"/>
    </font>
    <font>
      <u val="single"/>
      <sz val="10"/>
      <color indexed="23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3" fillId="3" borderId="5" xfId="0" applyNumberFormat="1" applyFont="1" applyFill="1" applyBorder="1" applyAlignment="1">
      <alignment/>
    </xf>
    <xf numFmtId="0" fontId="3" fillId="3" borderId="8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/>
    </xf>
    <xf numFmtId="165" fontId="5" fillId="2" borderId="7" xfId="15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4" fontId="6" fillId="3" borderId="9" xfId="17" applyNumberFormat="1" applyFont="1" applyFill="1" applyBorder="1" applyAlignment="1">
      <alignment/>
    </xf>
    <xf numFmtId="44" fontId="6" fillId="3" borderId="0" xfId="17" applyNumberFormat="1" applyFont="1" applyFill="1" applyBorder="1" applyAlignment="1">
      <alignment/>
    </xf>
    <xf numFmtId="9" fontId="5" fillId="2" borderId="7" xfId="21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0" xfId="0" applyFont="1" applyFill="1" applyBorder="1" applyAlignment="1">
      <alignment horizontal="right"/>
    </xf>
    <xf numFmtId="44" fontId="2" fillId="0" borderId="0" xfId="17" applyFont="1" applyAlignment="1">
      <alignment/>
    </xf>
    <xf numFmtId="0" fontId="2" fillId="3" borderId="0" xfId="0" applyFont="1" applyFill="1" applyBorder="1" applyAlignment="1">
      <alignment horizontal="right"/>
    </xf>
    <xf numFmtId="8" fontId="6" fillId="3" borderId="0" xfId="17" applyNumberFormat="1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4" fontId="8" fillId="2" borderId="0" xfId="17" applyNumberFormat="1" applyFont="1" applyFill="1" applyBorder="1" applyAlignment="1">
      <alignment/>
    </xf>
    <xf numFmtId="8" fontId="6" fillId="3" borderId="0" xfId="0" applyNumberFormat="1" applyFont="1" applyFill="1" applyBorder="1" applyAlignment="1">
      <alignment/>
    </xf>
    <xf numFmtId="9" fontId="7" fillId="3" borderId="7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/>
    </xf>
    <xf numFmtId="42" fontId="8" fillId="2" borderId="0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9" fontId="8" fillId="2" borderId="0" xfId="2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44" fontId="7" fillId="3" borderId="0" xfId="17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44" fontId="6" fillId="3" borderId="9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9" fontId="8" fillId="2" borderId="0" xfId="21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44" fontId="7" fillId="3" borderId="0" xfId="0" applyNumberFormat="1" applyFont="1" applyFill="1" applyBorder="1" applyAlignment="1">
      <alignment/>
    </xf>
    <xf numFmtId="8" fontId="6" fillId="3" borderId="9" xfId="0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2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1" fontId="8" fillId="2" borderId="0" xfId="21" applyNumberFormat="1" applyFont="1" applyFill="1" applyBorder="1" applyAlignment="1">
      <alignment/>
    </xf>
    <xf numFmtId="42" fontId="8" fillId="2" borderId="0" xfId="15" applyNumberFormat="1" applyFont="1" applyFill="1" applyBorder="1" applyAlignment="1">
      <alignment/>
    </xf>
    <xf numFmtId="42" fontId="7" fillId="3" borderId="0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10" fontId="6" fillId="3" borderId="0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42" fontId="8" fillId="2" borderId="0" xfId="17" applyNumberFormat="1" applyFont="1" applyFill="1" applyBorder="1" applyAlignment="1">
      <alignment/>
    </xf>
    <xf numFmtId="44" fontId="6" fillId="3" borderId="0" xfId="15" applyNumberFormat="1" applyFont="1" applyFill="1" applyBorder="1" applyAlignment="1">
      <alignment/>
    </xf>
    <xf numFmtId="44" fontId="2" fillId="3" borderId="10" xfId="17" applyFont="1" applyFill="1" applyBorder="1" applyAlignment="1">
      <alignment horizontal="right"/>
    </xf>
    <xf numFmtId="44" fontId="7" fillId="3" borderId="10" xfId="17" applyNumberFormat="1" applyFont="1" applyFill="1" applyBorder="1" applyAlignment="1">
      <alignment/>
    </xf>
    <xf numFmtId="41" fontId="8" fillId="2" borderId="0" xfId="17" applyNumberFormat="1" applyFont="1" applyFill="1" applyBorder="1" applyAlignment="1">
      <alignment/>
    </xf>
    <xf numFmtId="42" fontId="8" fillId="2" borderId="0" xfId="21" applyNumberFormat="1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8" fontId="6" fillId="3" borderId="9" xfId="21" applyNumberFormat="1" applyFont="1" applyFill="1" applyBorder="1" applyAlignment="1">
      <alignment/>
    </xf>
    <xf numFmtId="170" fontId="7" fillId="3" borderId="0" xfId="0" applyNumberFormat="1" applyFont="1" applyFill="1" applyBorder="1" applyAlignment="1">
      <alignment/>
    </xf>
    <xf numFmtId="0" fontId="19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60" customWidth="1"/>
    <col min="4" max="4" width="42.57421875" style="60" customWidth="1"/>
    <col min="5" max="16384" width="9.140625" style="60" customWidth="1"/>
  </cols>
  <sheetData>
    <row r="1" spans="1:29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59.25">
      <c r="A10" s="58"/>
      <c r="B10" s="58"/>
      <c r="C10" s="58"/>
      <c r="D10" s="61" t="s">
        <v>34</v>
      </c>
      <c r="E10" s="58"/>
      <c r="F10" s="62"/>
      <c r="G10" s="58"/>
      <c r="H10" s="58"/>
      <c r="I10" s="58"/>
      <c r="J10" s="58"/>
      <c r="K10" s="58"/>
      <c r="L10" s="5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15">
      <c r="A14" s="58"/>
      <c r="B14" s="58"/>
      <c r="C14" s="58"/>
      <c r="D14" s="63"/>
      <c r="E14" s="58"/>
      <c r="F14" s="58"/>
      <c r="G14" s="58"/>
      <c r="H14" s="58"/>
      <c r="I14" s="58"/>
      <c r="J14" s="58"/>
      <c r="K14" s="58"/>
      <c r="L14" s="5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ht="15.75">
      <c r="A15" s="58"/>
      <c r="B15" s="58"/>
      <c r="C15" s="58"/>
      <c r="D15" s="64" t="s">
        <v>9</v>
      </c>
      <c r="E15" s="58"/>
      <c r="F15" s="58"/>
      <c r="G15" s="58"/>
      <c r="H15" s="58"/>
      <c r="I15" s="58"/>
      <c r="J15" s="58"/>
      <c r="K15" s="58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5.75">
      <c r="A16" s="58"/>
      <c r="B16" s="58"/>
      <c r="C16" s="58"/>
      <c r="D16" s="65" t="s">
        <v>10</v>
      </c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15.75">
      <c r="A17" s="58"/>
      <c r="B17" s="58"/>
      <c r="C17" s="58"/>
      <c r="D17" s="66" t="s">
        <v>11</v>
      </c>
      <c r="E17" s="58"/>
      <c r="F17" s="58"/>
      <c r="G17" s="58"/>
      <c r="H17" s="58"/>
      <c r="I17" s="58"/>
      <c r="J17" s="58"/>
      <c r="K17" s="58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ht="15.75">
      <c r="A18" s="58"/>
      <c r="B18" s="58"/>
      <c r="C18" s="58"/>
      <c r="D18" s="67" t="s">
        <v>12</v>
      </c>
      <c r="E18" s="58"/>
      <c r="F18" s="58"/>
      <c r="G18" s="58"/>
      <c r="H18" s="58"/>
      <c r="I18" s="58"/>
      <c r="J18" s="58"/>
      <c r="K18" s="58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ht="15.75">
      <c r="A19" s="58"/>
      <c r="B19" s="58"/>
      <c r="C19" s="58"/>
      <c r="D19" s="68" t="s">
        <v>13</v>
      </c>
      <c r="E19" s="58"/>
      <c r="F19" s="58"/>
      <c r="G19" s="58"/>
      <c r="H19" s="58"/>
      <c r="I19" s="58"/>
      <c r="J19" s="58"/>
      <c r="K19" s="58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15">
      <c r="A20" s="58"/>
      <c r="B20" s="58"/>
      <c r="C20" s="58"/>
      <c r="D20" s="63"/>
      <c r="E20" s="58"/>
      <c r="F20" s="58"/>
      <c r="G20" s="58"/>
      <c r="H20" s="58"/>
      <c r="I20" s="58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12.75">
      <c r="A21" s="58"/>
      <c r="B21" s="58"/>
      <c r="C21" s="58"/>
      <c r="D21" s="89" t="s">
        <v>55</v>
      </c>
      <c r="E21" s="58"/>
      <c r="F21" s="58"/>
      <c r="G21" s="58"/>
      <c r="H21" s="58"/>
      <c r="I21" s="58"/>
      <c r="J21" s="58"/>
      <c r="K21" s="58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ht="12.75">
      <c r="A22" s="58"/>
      <c r="B22" s="58"/>
      <c r="C22" s="58"/>
      <c r="D22" s="89" t="s">
        <v>56</v>
      </c>
      <c r="E22" s="58"/>
      <c r="F22" s="58"/>
      <c r="G22" s="58"/>
      <c r="H22" s="58"/>
      <c r="I22" s="58"/>
      <c r="J22" s="58"/>
      <c r="K22" s="58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ht="12.75">
      <c r="A23" s="58"/>
      <c r="B23" s="58"/>
      <c r="C23" s="58"/>
      <c r="D23" s="89" t="s">
        <v>57</v>
      </c>
      <c r="E23" s="58"/>
      <c r="F23" s="58"/>
      <c r="G23" s="58"/>
      <c r="H23" s="58"/>
      <c r="I23" s="58"/>
      <c r="J23" s="58"/>
      <c r="K23" s="58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58"/>
      <c r="B24" s="58"/>
      <c r="C24" s="58"/>
      <c r="D24" s="89" t="s">
        <v>58</v>
      </c>
      <c r="E24" s="58"/>
      <c r="F24" s="58"/>
      <c r="G24" s="58"/>
      <c r="H24" s="58"/>
      <c r="I24" s="58"/>
      <c r="J24" s="58"/>
      <c r="K24" s="58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4" width="15.57421875" style="0" customWidth="1"/>
    <col min="5" max="5" width="3.140625" style="3" customWidth="1"/>
    <col min="6" max="6" width="11.421875" style="0" customWidth="1"/>
    <col min="7" max="7" width="15.00390625" style="0" customWidth="1"/>
    <col min="8" max="8" width="13.00390625" style="0" customWidth="1"/>
    <col min="9" max="9" width="10.00390625" style="2" customWidth="1"/>
    <col min="10" max="10" width="3.140625" style="0" customWidth="1"/>
  </cols>
  <sheetData>
    <row r="1" spans="3:4" ht="18">
      <c r="C1" s="1" t="s">
        <v>34</v>
      </c>
      <c r="D1" s="1"/>
    </row>
    <row r="2" spans="3:4" ht="15">
      <c r="C2" s="2" t="s">
        <v>37</v>
      </c>
      <c r="D2" s="2"/>
    </row>
    <row r="4" spans="3:4" ht="15">
      <c r="C4" s="30" t="s">
        <v>0</v>
      </c>
      <c r="D4" s="30"/>
    </row>
    <row r="5" spans="3:4" ht="15.75" thickBot="1">
      <c r="C5" s="4"/>
      <c r="D5" s="4"/>
    </row>
    <row r="6" spans="2:5" ht="15">
      <c r="B6" s="6"/>
      <c r="C6" s="7"/>
      <c r="D6" s="7"/>
      <c r="E6" s="9"/>
    </row>
    <row r="7" spans="2:5" ht="15">
      <c r="B7" s="10"/>
      <c r="C7" s="11" t="s">
        <v>14</v>
      </c>
      <c r="D7" s="81"/>
      <c r="E7" s="12"/>
    </row>
    <row r="8" spans="2:5" ht="15">
      <c r="B8" s="10"/>
      <c r="C8" s="11"/>
      <c r="D8" s="11"/>
      <c r="E8" s="12"/>
    </row>
    <row r="9" spans="2:5" ht="15">
      <c r="B9" s="10"/>
      <c r="C9" s="82" t="s">
        <v>35</v>
      </c>
      <c r="D9" s="82" t="s">
        <v>36</v>
      </c>
      <c r="E9" s="12"/>
    </row>
    <row r="10" spans="2:5" ht="15">
      <c r="B10" s="75" t="s">
        <v>15</v>
      </c>
      <c r="C10" s="83"/>
      <c r="D10" s="85"/>
      <c r="E10" s="12"/>
    </row>
    <row r="11" spans="2:5" ht="15">
      <c r="B11" s="75" t="s">
        <v>16</v>
      </c>
      <c r="C11" s="84"/>
      <c r="D11" s="47"/>
      <c r="E11" s="12"/>
    </row>
    <row r="12" spans="2:7" ht="15">
      <c r="B12" s="75" t="s">
        <v>17</v>
      </c>
      <c r="C12" s="84"/>
      <c r="D12" s="47"/>
      <c r="E12" s="12"/>
      <c r="G12" s="23"/>
    </row>
    <row r="13" spans="2:5" ht="15">
      <c r="B13" s="75" t="s">
        <v>38</v>
      </c>
      <c r="C13" s="84"/>
      <c r="D13" s="47"/>
      <c r="E13" s="12"/>
    </row>
    <row r="14" spans="2:5" ht="15.75" thickBot="1">
      <c r="B14" s="19"/>
      <c r="C14" s="20"/>
      <c r="D14" s="20"/>
      <c r="E14" s="22"/>
    </row>
    <row r="15" spans="3:4" ht="15">
      <c r="C15" s="2"/>
      <c r="D15" s="2"/>
    </row>
    <row r="16" spans="3:4" ht="15">
      <c r="C16" s="29" t="s">
        <v>1</v>
      </c>
      <c r="D16" s="29"/>
    </row>
    <row r="17" spans="3:4" ht="15.75" thickBot="1">
      <c r="C17" s="2"/>
      <c r="D17" s="2"/>
    </row>
    <row r="18" spans="2:5" s="2" customFormat="1" ht="15">
      <c r="B18" s="24"/>
      <c r="C18" s="25"/>
      <c r="D18" s="25"/>
      <c r="E18" s="26"/>
    </row>
    <row r="19" spans="2:5" s="2" customFormat="1" ht="15.75">
      <c r="B19" s="73" t="s">
        <v>15</v>
      </c>
      <c r="C19" s="14" t="s">
        <v>7</v>
      </c>
      <c r="D19" s="57">
        <f>D7*EXP(C10*D10)</f>
        <v>0</v>
      </c>
      <c r="E19" s="17"/>
    </row>
    <row r="20" spans="2:5" s="2" customFormat="1" ht="15.75">
      <c r="B20" s="73"/>
      <c r="C20" s="14"/>
      <c r="D20" s="86"/>
      <c r="E20" s="17"/>
    </row>
    <row r="21" spans="2:5" s="2" customFormat="1" ht="15.75">
      <c r="B21" s="73" t="s">
        <v>16</v>
      </c>
      <c r="C21" s="14" t="s">
        <v>7</v>
      </c>
      <c r="D21" s="57">
        <f>D7*EXP(C11*D11)</f>
        <v>0</v>
      </c>
      <c r="E21" s="17"/>
    </row>
    <row r="22" spans="2:5" s="2" customFormat="1" ht="15.75">
      <c r="B22" s="73"/>
      <c r="C22" s="14"/>
      <c r="D22" s="86"/>
      <c r="E22" s="17"/>
    </row>
    <row r="23" spans="2:5" s="2" customFormat="1" ht="15.75">
      <c r="B23" s="73" t="s">
        <v>17</v>
      </c>
      <c r="C23" s="14" t="s">
        <v>7</v>
      </c>
      <c r="D23" s="57">
        <f>D7*EXP(C12*D12)</f>
        <v>0</v>
      </c>
      <c r="E23" s="17"/>
    </row>
    <row r="24" spans="2:5" s="2" customFormat="1" ht="15.75">
      <c r="B24" s="73"/>
      <c r="C24" s="14"/>
      <c r="D24" s="41"/>
      <c r="E24" s="17"/>
    </row>
    <row r="25" spans="2:5" s="2" customFormat="1" ht="15.75">
      <c r="B25" s="73" t="s">
        <v>38</v>
      </c>
      <c r="C25" s="14" t="s">
        <v>7</v>
      </c>
      <c r="D25" s="57">
        <f>D7*EXP(C13*D13)</f>
        <v>0</v>
      </c>
      <c r="E25" s="17"/>
    </row>
    <row r="26" spans="2:5" s="2" customFormat="1" ht="15.75" thickBot="1">
      <c r="B26" s="28"/>
      <c r="C26" s="16"/>
      <c r="D26" s="16"/>
      <c r="E26" s="18"/>
    </row>
    <row r="27" s="2" customFormat="1" ht="15">
      <c r="E27" s="3"/>
    </row>
    <row r="28" s="2" customFormat="1" ht="15">
      <c r="E28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11111111111111212111111"/>
  <dimension ref="B1:E26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6.28125" style="0" bestFit="1" customWidth="1"/>
    <col min="4" max="4" width="17.57421875" style="2" bestFit="1" customWidth="1"/>
    <col min="5" max="5" width="3.140625" style="3" customWidth="1"/>
    <col min="6" max="6" width="11.421875" style="0" customWidth="1"/>
    <col min="7" max="7" width="15.00390625" style="0" customWidth="1"/>
    <col min="8" max="8" width="13.00390625" style="0" customWidth="1"/>
    <col min="9" max="9" width="10.00390625" style="2" customWidth="1"/>
    <col min="10" max="10" width="3.140625" style="0" customWidth="1"/>
  </cols>
  <sheetData>
    <row r="1" ht="18">
      <c r="C1" s="1" t="s">
        <v>34</v>
      </c>
    </row>
    <row r="2" ht="15">
      <c r="C2" s="2" t="s">
        <v>5</v>
      </c>
    </row>
    <row r="4" ht="15">
      <c r="C4" s="30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21</v>
      </c>
      <c r="D7" s="40"/>
      <c r="E7" s="12"/>
    </row>
    <row r="8" spans="2:5" ht="15">
      <c r="B8" s="10"/>
      <c r="C8" s="11" t="s">
        <v>22</v>
      </c>
      <c r="D8" s="76"/>
      <c r="E8" s="12"/>
    </row>
    <row r="9" spans="2:5" ht="15">
      <c r="B9" s="10"/>
      <c r="C9" s="11" t="s">
        <v>18</v>
      </c>
      <c r="D9" s="47"/>
      <c r="E9" s="12"/>
    </row>
    <row r="10" spans="2:5" ht="15">
      <c r="B10" s="10"/>
      <c r="C10" s="11" t="s">
        <v>19</v>
      </c>
      <c r="D10" s="47"/>
      <c r="E10" s="12"/>
    </row>
    <row r="11" spans="2:5" ht="15">
      <c r="B11" s="10"/>
      <c r="C11" s="11" t="s">
        <v>20</v>
      </c>
      <c r="D11" s="70"/>
      <c r="E11" s="12"/>
    </row>
    <row r="12" spans="2:5" ht="15">
      <c r="B12" s="10"/>
      <c r="C12" s="11" t="s">
        <v>23</v>
      </c>
      <c r="D12" s="47"/>
      <c r="E12" s="12"/>
    </row>
    <row r="13" spans="2:5" ht="15">
      <c r="B13" s="10"/>
      <c r="C13" s="11" t="s">
        <v>24</v>
      </c>
      <c r="D13" s="70"/>
      <c r="E13" s="12"/>
    </row>
    <row r="14" spans="2:5" ht="15.75" thickBot="1">
      <c r="B14" s="19"/>
      <c r="C14" s="20"/>
      <c r="D14" s="21"/>
      <c r="E14" s="22"/>
    </row>
    <row r="15" ht="15">
      <c r="C15" s="2"/>
    </row>
    <row r="16" ht="15">
      <c r="C16" s="29" t="s">
        <v>1</v>
      </c>
    </row>
    <row r="17" spans="3:4" ht="15.75" thickBot="1">
      <c r="C17" s="2"/>
      <c r="D17" s="36"/>
    </row>
    <row r="18" spans="2:5" s="2" customFormat="1" ht="15">
      <c r="B18" s="24"/>
      <c r="C18" s="25"/>
      <c r="D18" s="25"/>
      <c r="E18" s="26"/>
    </row>
    <row r="19" spans="2:5" s="2" customFormat="1" ht="15">
      <c r="B19" s="27"/>
      <c r="C19" s="14" t="s">
        <v>25</v>
      </c>
      <c r="D19" s="56">
        <f>FV(D9/12,D11*12,-D7)</f>
        <v>0</v>
      </c>
      <c r="E19" s="17"/>
    </row>
    <row r="20" spans="2:5" s="2" customFormat="1" ht="15">
      <c r="B20" s="27"/>
      <c r="C20" s="14" t="s">
        <v>26</v>
      </c>
      <c r="D20" s="56">
        <f>FV(D10/12,D11*12,-D8)</f>
        <v>0</v>
      </c>
      <c r="E20" s="17"/>
    </row>
    <row r="21" spans="2:5" s="2" customFormat="1" ht="15">
      <c r="B21" s="27"/>
      <c r="C21" s="14" t="s">
        <v>27</v>
      </c>
      <c r="D21" s="56">
        <f>D19+D20</f>
        <v>0</v>
      </c>
      <c r="E21" s="17"/>
    </row>
    <row r="22" spans="2:5" s="2" customFormat="1" ht="15.75">
      <c r="B22" s="27"/>
      <c r="C22" s="14"/>
      <c r="D22" s="77"/>
      <c r="E22" s="17"/>
    </row>
    <row r="23" spans="2:5" s="2" customFormat="1" ht="15.75">
      <c r="B23" s="27"/>
      <c r="C23" s="14" t="s">
        <v>28</v>
      </c>
      <c r="D23" s="31" t="e">
        <f>PMT(D12/12,D13*12,-D21)</f>
        <v>#DIV/0!</v>
      </c>
      <c r="E23" s="17"/>
    </row>
    <row r="24" spans="2:5" s="2" customFormat="1" ht="15.75" thickBot="1">
      <c r="B24" s="28"/>
      <c r="C24" s="16"/>
      <c r="D24" s="16"/>
      <c r="E24" s="18"/>
    </row>
    <row r="25" s="2" customFormat="1" ht="15">
      <c r="E25" s="3"/>
    </row>
    <row r="26" s="2" customFormat="1" ht="15">
      <c r="E26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8.00390625" style="0" customWidth="1"/>
    <col min="4" max="4" width="17.57421875" style="2" bestFit="1" customWidth="1"/>
    <col min="5" max="5" width="3.140625" style="3" customWidth="1"/>
  </cols>
  <sheetData>
    <row r="1" ht="18">
      <c r="C1" s="1" t="s">
        <v>34</v>
      </c>
    </row>
    <row r="2" ht="15">
      <c r="C2" s="2" t="s">
        <v>6</v>
      </c>
    </row>
    <row r="4" ht="15">
      <c r="C4" s="29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39</v>
      </c>
      <c r="D7" s="40"/>
      <c r="E7" s="12"/>
    </row>
    <row r="8" spans="2:5" ht="15">
      <c r="B8" s="10"/>
      <c r="C8" s="11" t="s">
        <v>40</v>
      </c>
      <c r="D8" s="80"/>
      <c r="E8" s="12"/>
    </row>
    <row r="9" spans="2:5" ht="15">
      <c r="B9" s="10"/>
      <c r="C9" s="11" t="s">
        <v>41</v>
      </c>
      <c r="D9" s="47"/>
      <c r="E9" s="12"/>
    </row>
    <row r="10" spans="2:5" ht="15">
      <c r="B10" s="10"/>
      <c r="C10" s="11" t="s">
        <v>4</v>
      </c>
      <c r="D10" s="47"/>
      <c r="E10" s="12"/>
    </row>
    <row r="11" spans="2:5" ht="15.75" thickBot="1">
      <c r="B11" s="19"/>
      <c r="C11" s="20"/>
      <c r="D11" s="33"/>
      <c r="E11" s="22"/>
    </row>
    <row r="12" ht="15">
      <c r="C12" s="2"/>
    </row>
    <row r="13" ht="15">
      <c r="C13" s="29" t="s">
        <v>1</v>
      </c>
    </row>
    <row r="14" ht="15.75" thickBot="1">
      <c r="C14" s="4"/>
    </row>
    <row r="15" spans="2:5" ht="15">
      <c r="B15" s="34"/>
      <c r="C15" s="25"/>
      <c r="D15" s="25"/>
      <c r="E15" s="26"/>
    </row>
    <row r="16" spans="2:5" ht="15.75">
      <c r="B16" s="13"/>
      <c r="C16" s="14" t="s">
        <v>42</v>
      </c>
      <c r="D16" s="74"/>
      <c r="E16" s="17"/>
    </row>
    <row r="17" spans="2:5" ht="15">
      <c r="B17" s="13"/>
      <c r="C17" s="14" t="s">
        <v>43</v>
      </c>
      <c r="D17" s="88" t="e">
        <f>D7/(D10-D9)</f>
        <v>#DIV/0!</v>
      </c>
      <c r="E17" s="17"/>
    </row>
    <row r="18" spans="2:5" ht="15">
      <c r="B18" s="13"/>
      <c r="C18" s="14"/>
      <c r="D18" s="14"/>
      <c r="E18" s="17"/>
    </row>
    <row r="19" spans="2:5" ht="15.75">
      <c r="B19" s="13"/>
      <c r="C19" s="14" t="s">
        <v>44</v>
      </c>
      <c r="D19" s="87" t="e">
        <f>PV(D10,D8-1,0,-D17)</f>
        <v>#DIV/0!</v>
      </c>
      <c r="E19" s="17"/>
    </row>
    <row r="20" spans="2:5" ht="15.75" thickBot="1">
      <c r="B20" s="15"/>
      <c r="C20" s="16"/>
      <c r="D20" s="42"/>
      <c r="E20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12112125"/>
  <dimension ref="B1:E24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30.140625" style="0" customWidth="1"/>
    <col min="4" max="4" width="20.8515625" style="0" bestFit="1" customWidth="1"/>
    <col min="5" max="5" width="3.140625" style="0" customWidth="1"/>
  </cols>
  <sheetData>
    <row r="1" ht="18">
      <c r="C1" s="1" t="s">
        <v>34</v>
      </c>
    </row>
    <row r="2" ht="15">
      <c r="C2" s="2" t="s">
        <v>45</v>
      </c>
    </row>
    <row r="4" spans="3:5" ht="15">
      <c r="C4" s="29" t="s">
        <v>0</v>
      </c>
      <c r="D4" s="2"/>
      <c r="E4" s="2"/>
    </row>
    <row r="5" spans="3:5" ht="15.75" thickBot="1">
      <c r="C5" s="4"/>
      <c r="D5" s="2"/>
      <c r="E5" s="2"/>
    </row>
    <row r="6" spans="2:5" ht="15">
      <c r="B6" s="6"/>
      <c r="C6" s="7"/>
      <c r="D6" s="8"/>
      <c r="E6" s="44"/>
    </row>
    <row r="7" spans="2:5" ht="15">
      <c r="B7" s="10"/>
      <c r="C7" s="11" t="s">
        <v>46</v>
      </c>
      <c r="D7" s="40"/>
      <c r="E7" s="46"/>
    </row>
    <row r="8" spans="2:5" ht="15">
      <c r="B8" s="10"/>
      <c r="C8" s="11" t="s">
        <v>47</v>
      </c>
      <c r="D8" s="47"/>
      <c r="E8" s="46"/>
    </row>
    <row r="9" spans="2:5" ht="15">
      <c r="B9" s="10"/>
      <c r="C9" s="11" t="s">
        <v>48</v>
      </c>
      <c r="D9" s="47"/>
      <c r="E9" s="46"/>
    </row>
    <row r="10" spans="2:5" ht="15">
      <c r="B10" s="10"/>
      <c r="C10" s="11" t="s">
        <v>49</v>
      </c>
      <c r="D10" s="47"/>
      <c r="E10" s="46"/>
    </row>
    <row r="11" spans="2:5" ht="15">
      <c r="B11" s="10"/>
      <c r="C11" s="11" t="s">
        <v>50</v>
      </c>
      <c r="D11" s="70"/>
      <c r="E11" s="46"/>
    </row>
    <row r="12" spans="2:5" ht="15.75" thickBot="1">
      <c r="B12" s="19"/>
      <c r="C12" s="20"/>
      <c r="D12" s="20"/>
      <c r="E12" s="48"/>
    </row>
    <row r="13" spans="3:5" ht="15">
      <c r="C13" s="2"/>
      <c r="D13" s="2"/>
      <c r="E13" s="2"/>
    </row>
    <row r="14" spans="3:5" ht="15">
      <c r="C14" s="29" t="s">
        <v>1</v>
      </c>
      <c r="D14" s="2"/>
      <c r="E14" s="2"/>
    </row>
    <row r="15" spans="3:5" ht="15.75" thickBot="1">
      <c r="C15" s="4"/>
      <c r="D15" s="2"/>
      <c r="E15" s="2"/>
    </row>
    <row r="16" spans="2:5" s="2" customFormat="1" ht="15">
      <c r="B16" s="24"/>
      <c r="C16" s="25"/>
      <c r="D16" s="25"/>
      <c r="E16" s="49"/>
    </row>
    <row r="17" spans="2:5" s="2" customFormat="1" ht="15">
      <c r="B17" s="27"/>
      <c r="C17" s="14" t="s">
        <v>51</v>
      </c>
      <c r="D17" s="72">
        <f>D7*(1+D10)</f>
        <v>0</v>
      </c>
      <c r="E17" s="51"/>
    </row>
    <row r="18" spans="2:5" s="2" customFormat="1" ht="15">
      <c r="B18" s="27"/>
      <c r="C18" s="14"/>
      <c r="D18" s="72"/>
      <c r="E18" s="51"/>
    </row>
    <row r="19" spans="2:5" s="2" customFormat="1" ht="15">
      <c r="B19" s="27"/>
      <c r="C19" s="14" t="s">
        <v>53</v>
      </c>
      <c r="D19" s="72">
        <f>D17*D8</f>
        <v>0</v>
      </c>
      <c r="E19" s="51"/>
    </row>
    <row r="20" spans="2:5" s="2" customFormat="1" ht="15">
      <c r="B20" s="27"/>
      <c r="C20" s="14"/>
      <c r="D20" s="14"/>
      <c r="E20" s="51"/>
    </row>
    <row r="21" spans="2:5" s="2" customFormat="1" ht="15">
      <c r="B21" s="27"/>
      <c r="C21" s="14" t="s">
        <v>52</v>
      </c>
      <c r="D21" s="88" t="e">
        <f>D19*((1/(D9-D10))-((1/(D9-D10))*((1+D10)/(1+D9))^D11))</f>
        <v>#DIV/0!</v>
      </c>
      <c r="E21" s="51"/>
    </row>
    <row r="22" spans="2:5" s="2" customFormat="1" ht="15">
      <c r="B22" s="27"/>
      <c r="C22" s="14"/>
      <c r="D22" s="88"/>
      <c r="E22" s="51"/>
    </row>
    <row r="23" spans="2:5" s="2" customFormat="1" ht="15.75">
      <c r="B23" s="27"/>
      <c r="C23" s="14" t="s">
        <v>54</v>
      </c>
      <c r="D23" s="52" t="e">
        <f>FV(D9,D11,0,-D21)</f>
        <v>#DIV/0!</v>
      </c>
      <c r="E23" s="51"/>
    </row>
    <row r="24" spans="2:5" s="2" customFormat="1" ht="15.75" thickBot="1">
      <c r="B24" s="28"/>
      <c r="C24" s="16"/>
      <c r="D24" s="16"/>
      <c r="E24" s="53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1.8515625" style="2" bestFit="1" customWidth="1"/>
    <col min="4" max="4" width="18.57421875" style="2" customWidth="1"/>
    <col min="5" max="5" width="3.140625" style="3" customWidth="1"/>
    <col min="6" max="6" width="17.140625" style="0" customWidth="1"/>
  </cols>
  <sheetData>
    <row r="1" ht="18">
      <c r="C1" s="1" t="s">
        <v>34</v>
      </c>
    </row>
    <row r="2" ht="15">
      <c r="C2" s="2" t="s">
        <v>8</v>
      </c>
    </row>
    <row r="4" ht="15">
      <c r="C4" s="29" t="s">
        <v>0</v>
      </c>
    </row>
    <row r="5" spans="3:4" ht="15.75" thickBot="1">
      <c r="C5" s="4"/>
      <c r="D5" s="5"/>
    </row>
    <row r="6" spans="2:5" ht="15">
      <c r="B6" s="6"/>
      <c r="C6" s="7"/>
      <c r="D6" s="8"/>
      <c r="E6" s="9"/>
    </row>
    <row r="7" spans="2:5" ht="15">
      <c r="B7" s="10"/>
      <c r="C7" s="11" t="s">
        <v>30</v>
      </c>
      <c r="D7" s="45"/>
      <c r="E7" s="12"/>
    </row>
    <row r="8" spans="2:5" ht="15">
      <c r="B8" s="10"/>
      <c r="C8" s="55" t="s">
        <v>2</v>
      </c>
      <c r="D8" s="55" t="s">
        <v>3</v>
      </c>
      <c r="E8" s="12"/>
    </row>
    <row r="9" spans="2:5" ht="15">
      <c r="B9" s="10"/>
      <c r="C9" s="55">
        <v>1</v>
      </c>
      <c r="D9" s="45"/>
      <c r="E9" s="12"/>
    </row>
    <row r="10" spans="2:5" ht="15">
      <c r="B10" s="10"/>
      <c r="C10" s="55">
        <v>2</v>
      </c>
      <c r="D10" s="45"/>
      <c r="E10" s="12"/>
    </row>
    <row r="11" spans="2:5" ht="15">
      <c r="B11" s="10"/>
      <c r="C11" s="55">
        <v>3</v>
      </c>
      <c r="D11" s="45"/>
      <c r="E11" s="12"/>
    </row>
    <row r="12" spans="2:5" ht="15">
      <c r="B12" s="10"/>
      <c r="C12" s="55">
        <v>4</v>
      </c>
      <c r="D12" s="71"/>
      <c r="E12" s="12"/>
    </row>
    <row r="13" spans="2:5" ht="15">
      <c r="B13" s="10"/>
      <c r="C13" s="11"/>
      <c r="D13" s="39"/>
      <c r="E13" s="12"/>
    </row>
    <row r="14" spans="2:5" ht="15">
      <c r="B14" s="10"/>
      <c r="C14" s="11" t="s">
        <v>4</v>
      </c>
      <c r="D14" s="54"/>
      <c r="E14" s="12"/>
    </row>
    <row r="15" spans="2:5" ht="15.75" thickBot="1">
      <c r="B15" s="19"/>
      <c r="C15" s="20"/>
      <c r="D15" s="33"/>
      <c r="E15" s="22"/>
    </row>
    <row r="17" ht="15">
      <c r="C17" s="29" t="s">
        <v>1</v>
      </c>
    </row>
    <row r="18" ht="15.75" thickBot="1">
      <c r="C18" s="4"/>
    </row>
    <row r="19" spans="2:6" ht="15">
      <c r="B19" s="34"/>
      <c r="C19" s="25"/>
      <c r="D19" s="25"/>
      <c r="E19" s="26"/>
      <c r="F19" s="43"/>
    </row>
    <row r="20" spans="2:6" ht="15">
      <c r="B20" s="13"/>
      <c r="C20" s="35" t="s">
        <v>2</v>
      </c>
      <c r="D20" s="78" t="s">
        <v>29</v>
      </c>
      <c r="E20" s="17"/>
      <c r="F20" s="43"/>
    </row>
    <row r="21" spans="2:6" ht="15">
      <c r="B21" s="13"/>
      <c r="C21" s="14">
        <v>1</v>
      </c>
      <c r="D21" s="50">
        <f>PV($D$14,C21,,-D9)</f>
        <v>0</v>
      </c>
      <c r="E21" s="17"/>
      <c r="F21" s="43"/>
    </row>
    <row r="22" spans="2:6" ht="15">
      <c r="B22" s="13"/>
      <c r="C22" s="14">
        <v>2</v>
      </c>
      <c r="D22" s="50">
        <f>PV($D$14,C22,,-D10)</f>
        <v>0</v>
      </c>
      <c r="E22" s="17"/>
      <c r="F22" s="43"/>
    </row>
    <row r="23" spans="2:5" ht="15">
      <c r="B23" s="13"/>
      <c r="C23" s="14">
        <v>3</v>
      </c>
      <c r="D23" s="50">
        <f>PV($D$14,C23,,-D11)</f>
        <v>0</v>
      </c>
      <c r="E23" s="17"/>
    </row>
    <row r="24" spans="2:5" ht="15">
      <c r="B24" s="13"/>
      <c r="C24" s="14">
        <v>4</v>
      </c>
      <c r="D24" s="79">
        <f>PV($D$14,C24,,-D12)</f>
        <v>0</v>
      </c>
      <c r="E24" s="17"/>
    </row>
    <row r="25" spans="2:5" ht="15">
      <c r="B25" s="13"/>
      <c r="C25" s="37" t="s">
        <v>32</v>
      </c>
      <c r="D25" s="50">
        <f>SUM(D21,D22,D23,D24)</f>
        <v>0</v>
      </c>
      <c r="E25" s="17"/>
    </row>
    <row r="26" spans="2:5" ht="15.75">
      <c r="B26" s="13"/>
      <c r="C26" s="14"/>
      <c r="D26" s="32"/>
      <c r="E26" s="17"/>
    </row>
    <row r="27" spans="2:5" ht="15">
      <c r="B27" s="13"/>
      <c r="C27" s="14" t="s">
        <v>31</v>
      </c>
      <c r="D27" s="50">
        <f>D7-D25</f>
        <v>0</v>
      </c>
      <c r="E27" s="17"/>
    </row>
    <row r="28" spans="2:5" ht="15.75">
      <c r="B28" s="13"/>
      <c r="C28" s="14"/>
      <c r="D28" s="38"/>
      <c r="E28" s="17"/>
    </row>
    <row r="29" spans="2:5" ht="15.75">
      <c r="B29" s="13"/>
      <c r="C29" s="14" t="s">
        <v>33</v>
      </c>
      <c r="D29" s="31">
        <f>FV(D14,C22,,-D27)</f>
        <v>0</v>
      </c>
      <c r="E29" s="17"/>
    </row>
    <row r="30" spans="2:5" ht="15.75" thickBot="1">
      <c r="B30" s="15"/>
      <c r="C30" s="16"/>
      <c r="D30" s="16"/>
      <c r="E30" s="1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2005-03-14T19:57:00Z</cp:lastPrinted>
  <dcterms:created xsi:type="dcterms:W3CDTF">2002-04-01T02:03:05Z</dcterms:created>
  <dcterms:modified xsi:type="dcterms:W3CDTF">2007-01-18T20:05:18Z</dcterms:modified>
  <cp:category/>
  <cp:version/>
  <cp:contentType/>
  <cp:contentStatus/>
</cp:coreProperties>
</file>