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6540" activeTab="0"/>
  </bookViews>
  <sheets>
    <sheet name="Chapter 6" sheetId="1" r:id="rId1"/>
    <sheet name="#3" sheetId="2" r:id="rId2"/>
    <sheet name="#7" sheetId="3" r:id="rId3"/>
    <sheet name="#10" sheetId="4" r:id="rId4"/>
    <sheet name="#13" sheetId="5" r:id="rId5"/>
    <sheet name="#16" sheetId="6" r:id="rId6"/>
  </sheets>
  <definedNames/>
  <calcPr fullCalcOnLoad="1"/>
</workbook>
</file>

<file path=xl/sharedStrings.xml><?xml version="1.0" encoding="utf-8"?>
<sst xmlns="http://schemas.openxmlformats.org/spreadsheetml/2006/main" count="116" uniqueCount="72">
  <si>
    <t>Input area:</t>
  </si>
  <si>
    <t>Output area:</t>
  </si>
  <si>
    <t>Year</t>
  </si>
  <si>
    <t>Initial cost</t>
  </si>
  <si>
    <t>.</t>
  </si>
  <si>
    <t>Question 3</t>
  </si>
  <si>
    <t>Annual cash inflows:</t>
  </si>
  <si>
    <t>Year 1</t>
  </si>
  <si>
    <t>Year 2</t>
  </si>
  <si>
    <t>Year 3</t>
  </si>
  <si>
    <t>Year 4</t>
  </si>
  <si>
    <t>Discount rate</t>
  </si>
  <si>
    <t>Discounted payments:</t>
  </si>
  <si>
    <t>Year 0</t>
  </si>
  <si>
    <t>Question 7</t>
  </si>
  <si>
    <t>Required Return</t>
  </si>
  <si>
    <t>Annual cash flows:</t>
  </si>
  <si>
    <t>IRR</t>
  </si>
  <si>
    <t>Question 10</t>
  </si>
  <si>
    <t>Required return</t>
  </si>
  <si>
    <t>Question 13</t>
  </si>
  <si>
    <t>Question 16</t>
  </si>
  <si>
    <t>Input boxes in tan</t>
  </si>
  <si>
    <t>Output boxes in yellow</t>
  </si>
  <si>
    <t>Given data in blue</t>
  </si>
  <si>
    <t>Calculations in red</t>
  </si>
  <si>
    <t>Answers in green</t>
  </si>
  <si>
    <t xml:space="preserve">Payback period </t>
  </si>
  <si>
    <t>Accept/Reject</t>
  </si>
  <si>
    <t>because it pays back sooner.</t>
  </si>
  <si>
    <t xml:space="preserve">Payback criterion implies accept </t>
  </si>
  <si>
    <t>a.</t>
  </si>
  <si>
    <t>b.</t>
  </si>
  <si>
    <t>c.</t>
  </si>
  <si>
    <t>because it has a higher NPV.</t>
  </si>
  <si>
    <t xml:space="preserve">NPV criterion implies accept </t>
  </si>
  <si>
    <t>d.</t>
  </si>
  <si>
    <t>because its IRR is greater.</t>
  </si>
  <si>
    <t xml:space="preserve">IRR decision rule implies accept </t>
  </si>
  <si>
    <t>a)</t>
  </si>
  <si>
    <t>b)</t>
  </si>
  <si>
    <t>Project Alpha</t>
  </si>
  <si>
    <t>Project Beta</t>
  </si>
  <si>
    <t>PI for Alpha</t>
  </si>
  <si>
    <t>PI for Beta</t>
  </si>
  <si>
    <t>c)</t>
  </si>
  <si>
    <t>Fishing</t>
  </si>
  <si>
    <t>Submarine</t>
  </si>
  <si>
    <t>Incremental CF</t>
  </si>
  <si>
    <t>Incremental IRR</t>
  </si>
  <si>
    <t>Disocunt rate</t>
  </si>
  <si>
    <t>IRR (Fishing)</t>
  </si>
  <si>
    <t>IRR (Submarine)</t>
  </si>
  <si>
    <t>NPV (Fishing)</t>
  </si>
  <si>
    <t>NPV (Submarine)</t>
  </si>
  <si>
    <t>Board Game</t>
  </si>
  <si>
    <t>CD-ROM</t>
  </si>
  <si>
    <t>Payback (Board game)</t>
  </si>
  <si>
    <t>Payback (CD-ROM)</t>
  </si>
  <si>
    <t>NPV (Board game)</t>
  </si>
  <si>
    <t>IRR (Board game)</t>
  </si>
  <si>
    <t>NPV (CD-ROM)</t>
  </si>
  <si>
    <t>IRR (CD-ROM)</t>
  </si>
  <si>
    <t>since it has a larger profitability</t>
  </si>
  <si>
    <t>index. However, remember the profitability index can</t>
  </si>
  <si>
    <t>lead to incorrect decisions when evaluating mutually</t>
  </si>
  <si>
    <t>exclusive projects.</t>
  </si>
  <si>
    <t>Chapter 6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</si>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</sst>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_);\(&quot;$&quot;#,##0.0\)"/>
    <numFmt numFmtId="167" formatCode="0.000"/>
    <numFmt numFmtId="168" formatCode="0.00_);\(0.00\)"/>
    <numFmt numFmtId="169" formatCode="&quot;$&quot;#,##0"/>
    <numFmt numFmtId="170" formatCode="#,##0.000_);\(#,##0.000\)"/>
    <numFmt numFmtId="171" formatCode="0_);\(0\)"/>
    <numFmt numFmtId="172" formatCode="0.0%"/>
    <numFmt numFmtId="173" formatCode="_(* #,##0.00_);_(* \(#,##0.00\);_(* &quot;-&quot;_);_(@_)"/>
    <numFmt numFmtId="174" formatCode="_(* #,##0.000_);_(* \(#,##0.000\);_(* &quot;-&quot;??_);_(@_)"/>
    <numFmt numFmtId="175" formatCode="_(* #,##0.000_);_(* \(#,##0.000\);_(* &quot;-&quot;???_);_(@_)"/>
    <numFmt numFmtId="176" formatCode="[$-409]dddd\,\ mmmm\ dd\,\ yyyy"/>
    <numFmt numFmtId="177" formatCode="0.0000"/>
    <numFmt numFmtId="178" formatCode="0.00000"/>
    <numFmt numFmtId="179" formatCode="0.000000"/>
    <numFmt numFmtId="180" formatCode="0.0000000"/>
    <numFmt numFmtId="181" formatCode="_(* #,##0.0000_);_(* \(#,##0.0000\);_(* &quot;-&quot;??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&quot;$&quot;* #,##0.0_);_(&quot;$&quot;* \(#,##0.0\);_(&quot;$&quot;* &quot;-&quot;_);_(@_)"/>
    <numFmt numFmtId="187" formatCode="_(&quot;$&quot;* #,##0.00_);_(&quot;$&quot;* \(#,##0.00\);_(&quot;$&quot;* &quot;-&quot;_);_(@_)"/>
    <numFmt numFmtId="188" formatCode="_(&quot;$&quot;* #,##0.0_);_(&quot;$&quot;* \(#,##0.0\);_(&quot;$&quot;* &quot;-&quot;??_);_(@_)"/>
    <numFmt numFmtId="189" formatCode="_(* #,##0.00_);_(* \(#,##0.00\);_(* &quot;-&quot;???_);_(@_)"/>
  </numFmts>
  <fonts count="20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12"/>
      <color indexed="48"/>
      <name val="Arial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5" fillId="0" borderId="0" xfId="0" applyFont="1" applyAlignment="1">
      <alignment/>
    </xf>
    <xf numFmtId="0" fontId="3" fillId="2" borderId="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164" fontId="3" fillId="2" borderId="0" xfId="17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44" fontId="2" fillId="3" borderId="0" xfId="17" applyFont="1" applyFill="1" applyBorder="1" applyAlignment="1">
      <alignment horizontal="left"/>
    </xf>
    <xf numFmtId="43" fontId="4" fillId="3" borderId="9" xfId="15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5" fontId="1" fillId="3" borderId="0" xfId="0" applyNumberFormat="1" applyFont="1" applyFill="1" applyBorder="1" applyAlignment="1">
      <alignment/>
    </xf>
    <xf numFmtId="10" fontId="4" fillId="3" borderId="9" xfId="21" applyNumberFormat="1" applyFont="1" applyFill="1" applyBorder="1" applyAlignment="1">
      <alignment/>
    </xf>
    <xf numFmtId="10" fontId="4" fillId="3" borderId="0" xfId="21" applyNumberFormat="1" applyFont="1" applyFill="1" applyBorder="1" applyAlignment="1">
      <alignment/>
    </xf>
    <xf numFmtId="7" fontId="1" fillId="3" borderId="0" xfId="0" applyNumberFormat="1" applyFont="1" applyFill="1" applyBorder="1" applyAlignment="1">
      <alignment/>
    </xf>
    <xf numFmtId="9" fontId="6" fillId="2" borderId="0" xfId="17" applyNumberFormat="1" applyFont="1" applyFill="1" applyBorder="1" applyAlignment="1">
      <alignment horizontal="center"/>
    </xf>
    <xf numFmtId="9" fontId="3" fillId="2" borderId="8" xfId="15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9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9" fontId="1" fillId="3" borderId="0" xfId="0" applyNumberFormat="1" applyFont="1" applyFill="1" applyBorder="1" applyAlignment="1">
      <alignment horizontal="left"/>
    </xf>
    <xf numFmtId="170" fontId="1" fillId="3" borderId="0" xfId="0" applyNumberFormat="1" applyFont="1" applyFill="1" applyBorder="1" applyAlignment="1">
      <alignment/>
    </xf>
    <xf numFmtId="10" fontId="4" fillId="3" borderId="9" xfId="0" applyNumberFormat="1" applyFont="1" applyFill="1" applyBorder="1" applyAlignment="1">
      <alignment/>
    </xf>
    <xf numFmtId="168" fontId="4" fillId="3" borderId="9" xfId="0" applyNumberFormat="1" applyFont="1" applyFill="1" applyBorder="1" applyAlignment="1">
      <alignment/>
    </xf>
    <xf numFmtId="0" fontId="4" fillId="3" borderId="9" xfId="0" applyFont="1" applyFill="1" applyBorder="1" applyAlignment="1">
      <alignment horizontal="right"/>
    </xf>
    <xf numFmtId="10" fontId="4" fillId="3" borderId="9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/>
    </xf>
    <xf numFmtId="0" fontId="7" fillId="4" borderId="0" xfId="0" applyFont="1" applyFill="1" applyAlignment="1">
      <alignment/>
    </xf>
    <xf numFmtId="0" fontId="0" fillId="4" borderId="0" xfId="0" applyFill="1" applyAlignment="1">
      <alignment/>
    </xf>
    <xf numFmtId="2" fontId="8" fillId="4" borderId="0" xfId="0" applyNumberFormat="1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42" fontId="14" fillId="2" borderId="0" xfId="17" applyNumberFormat="1" applyFont="1" applyFill="1" applyBorder="1" applyAlignment="1">
      <alignment/>
    </xf>
    <xf numFmtId="42" fontId="15" fillId="3" borderId="0" xfId="0" applyNumberFormat="1" applyFont="1" applyFill="1" applyBorder="1" applyAlignment="1">
      <alignment/>
    </xf>
    <xf numFmtId="37" fontId="14" fillId="2" borderId="0" xfId="15" applyNumberFormat="1" applyFont="1" applyFill="1" applyBorder="1" applyAlignment="1">
      <alignment/>
    </xf>
    <xf numFmtId="44" fontId="15" fillId="3" borderId="0" xfId="17" applyNumberFormat="1" applyFont="1" applyFill="1" applyBorder="1" applyAlignment="1">
      <alignment/>
    </xf>
    <xf numFmtId="44" fontId="15" fillId="3" borderId="0" xfId="15" applyNumberFormat="1" applyFont="1" applyFill="1" applyBorder="1" applyAlignment="1">
      <alignment/>
    </xf>
    <xf numFmtId="165" fontId="14" fillId="2" borderId="0" xfId="15" applyNumberFormat="1" applyFont="1" applyFill="1" applyBorder="1" applyAlignment="1">
      <alignment/>
    </xf>
    <xf numFmtId="9" fontId="14" fillId="2" borderId="0" xfId="21" applyFont="1" applyFill="1" applyBorder="1" applyAlignment="1">
      <alignment/>
    </xf>
    <xf numFmtId="42" fontId="14" fillId="2" borderId="0" xfId="15" applyNumberFormat="1" applyFont="1" applyFill="1" applyBorder="1" applyAlignment="1">
      <alignment/>
    </xf>
    <xf numFmtId="0" fontId="0" fillId="3" borderId="0" xfId="0" applyFill="1" applyAlignment="1">
      <alignment/>
    </xf>
    <xf numFmtId="44" fontId="15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 horizontal="right"/>
    </xf>
    <xf numFmtId="9" fontId="14" fillId="2" borderId="0" xfId="17" applyNumberFormat="1" applyFont="1" applyFill="1" applyBorder="1" applyAlignment="1">
      <alignment/>
    </xf>
    <xf numFmtId="10" fontId="4" fillId="3" borderId="9" xfId="21" applyNumberFormat="1" applyFont="1" applyFill="1" applyBorder="1" applyAlignment="1">
      <alignment horizontal="right"/>
    </xf>
    <xf numFmtId="9" fontId="14" fillId="2" borderId="0" xfId="15" applyNumberFormat="1" applyFont="1" applyFill="1" applyBorder="1" applyAlignment="1">
      <alignment/>
    </xf>
    <xf numFmtId="42" fontId="14" fillId="2" borderId="0" xfId="17" applyNumberFormat="1" applyFont="1" applyFill="1" applyBorder="1" applyAlignment="1">
      <alignment horizontal="right"/>
    </xf>
    <xf numFmtId="42" fontId="14" fillId="2" borderId="0" xfId="0" applyNumberFormat="1" applyFont="1" applyFill="1" applyBorder="1" applyAlignment="1">
      <alignment/>
    </xf>
    <xf numFmtId="42" fontId="14" fillId="2" borderId="0" xfId="0" applyNumberFormat="1" applyFont="1" applyFill="1" applyBorder="1" applyAlignment="1">
      <alignment horizontal="right"/>
    </xf>
    <xf numFmtId="42" fontId="14" fillId="2" borderId="0" xfId="15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9" fontId="14" fillId="2" borderId="0" xfId="0" applyNumberFormat="1" applyFont="1" applyFill="1" applyBorder="1" applyAlignment="1">
      <alignment/>
    </xf>
    <xf numFmtId="44" fontId="15" fillId="3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42" fontId="14" fillId="2" borderId="0" xfId="17" applyNumberFormat="1" applyFont="1" applyFill="1" applyBorder="1" applyAlignment="1">
      <alignment/>
    </xf>
    <xf numFmtId="42" fontId="14" fillId="2" borderId="0" xfId="0" applyNumberFormat="1" applyFont="1" applyFill="1" applyBorder="1" applyAlignment="1">
      <alignment/>
    </xf>
    <xf numFmtId="42" fontId="14" fillId="2" borderId="0" xfId="15" applyNumberFormat="1" applyFont="1" applyFill="1" applyBorder="1" applyAlignment="1">
      <alignment/>
    </xf>
    <xf numFmtId="0" fontId="2" fillId="3" borderId="4" xfId="0" applyFont="1" applyFill="1" applyBorder="1" applyAlignment="1">
      <alignment/>
    </xf>
    <xf numFmtId="44" fontId="4" fillId="3" borderId="9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4" fillId="3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9" fontId="2" fillId="2" borderId="0" xfId="17" applyNumberFormat="1" applyFont="1" applyFill="1" applyBorder="1" applyAlignment="1">
      <alignment horizontal="right"/>
    </xf>
    <xf numFmtId="175" fontId="4" fillId="3" borderId="9" xfId="0" applyNumberFormat="1" applyFont="1" applyFill="1" applyBorder="1" applyAlignment="1">
      <alignment/>
    </xf>
    <xf numFmtId="175" fontId="4" fillId="3" borderId="0" xfId="0" applyNumberFormat="1" applyFont="1" applyFill="1" applyBorder="1" applyAlignment="1">
      <alignment/>
    </xf>
    <xf numFmtId="167" fontId="1" fillId="3" borderId="0" xfId="0" applyNumberFormat="1" applyFont="1" applyFill="1" applyBorder="1" applyAlignment="1">
      <alignment/>
    </xf>
    <xf numFmtId="175" fontId="1" fillId="3" borderId="0" xfId="0" applyNumberFormat="1" applyFont="1" applyFill="1" applyBorder="1" applyAlignment="1">
      <alignment/>
    </xf>
    <xf numFmtId="0" fontId="19" fillId="4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56" customWidth="1"/>
    <col min="4" max="4" width="42.57421875" style="56" customWidth="1"/>
    <col min="5" max="16384" width="9.140625" style="56" customWidth="1"/>
  </cols>
  <sheetData>
    <row r="1" spans="1:29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29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:29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1:2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1:2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1:2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1:29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</row>
    <row r="9" spans="1:29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</row>
    <row r="10" spans="1:29" ht="59.25">
      <c r="A10" s="54"/>
      <c r="B10" s="54"/>
      <c r="C10" s="54"/>
      <c r="D10" s="57" t="s">
        <v>67</v>
      </c>
      <c r="E10" s="54"/>
      <c r="F10" s="58"/>
      <c r="G10" s="54"/>
      <c r="H10" s="54"/>
      <c r="I10" s="54"/>
      <c r="J10" s="54"/>
      <c r="K10" s="54"/>
      <c r="L10" s="54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</row>
    <row r="11" spans="1:29" ht="12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</row>
    <row r="12" spans="1:29" ht="12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</row>
    <row r="13" spans="1:29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</row>
    <row r="14" spans="1:29" ht="15">
      <c r="A14" s="54"/>
      <c r="B14" s="54"/>
      <c r="C14" s="54"/>
      <c r="D14" s="59"/>
      <c r="E14" s="54"/>
      <c r="F14" s="54"/>
      <c r="G14" s="54"/>
      <c r="H14" s="54"/>
      <c r="I14" s="54"/>
      <c r="J14" s="54"/>
      <c r="K14" s="54"/>
      <c r="L14" s="54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</row>
    <row r="15" spans="1:29" ht="15.75">
      <c r="A15" s="54"/>
      <c r="B15" s="54"/>
      <c r="C15" s="54"/>
      <c r="D15" s="60" t="s">
        <v>22</v>
      </c>
      <c r="E15" s="54"/>
      <c r="F15" s="54"/>
      <c r="G15" s="54"/>
      <c r="H15" s="54"/>
      <c r="I15" s="54"/>
      <c r="J15" s="54"/>
      <c r="K15" s="54"/>
      <c r="L15" s="54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</row>
    <row r="16" spans="1:29" ht="15.75">
      <c r="A16" s="54"/>
      <c r="B16" s="54"/>
      <c r="C16" s="54"/>
      <c r="D16" s="61" t="s">
        <v>23</v>
      </c>
      <c r="E16" s="54"/>
      <c r="F16" s="54"/>
      <c r="G16" s="54"/>
      <c r="H16" s="54"/>
      <c r="I16" s="54"/>
      <c r="J16" s="54"/>
      <c r="K16" s="54"/>
      <c r="L16" s="54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</row>
    <row r="17" spans="1:29" ht="15.75">
      <c r="A17" s="54"/>
      <c r="B17" s="54"/>
      <c r="C17" s="54"/>
      <c r="D17" s="62" t="s">
        <v>24</v>
      </c>
      <c r="E17" s="54"/>
      <c r="F17" s="54"/>
      <c r="G17" s="54"/>
      <c r="H17" s="54"/>
      <c r="I17" s="54"/>
      <c r="J17" s="54"/>
      <c r="K17" s="54"/>
      <c r="L17" s="54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</row>
    <row r="18" spans="1:29" ht="15.75">
      <c r="A18" s="54"/>
      <c r="B18" s="54"/>
      <c r="C18" s="54"/>
      <c r="D18" s="63" t="s">
        <v>25</v>
      </c>
      <c r="E18" s="54"/>
      <c r="F18" s="54"/>
      <c r="G18" s="54"/>
      <c r="H18" s="54"/>
      <c r="I18" s="54"/>
      <c r="J18" s="54"/>
      <c r="K18" s="54"/>
      <c r="L18" s="54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</row>
    <row r="19" spans="1:29" ht="15.75">
      <c r="A19" s="54"/>
      <c r="B19" s="54"/>
      <c r="C19" s="54"/>
      <c r="D19" s="64" t="s">
        <v>26</v>
      </c>
      <c r="E19" s="54"/>
      <c r="F19" s="54"/>
      <c r="G19" s="54"/>
      <c r="H19" s="54"/>
      <c r="I19" s="54"/>
      <c r="J19" s="54"/>
      <c r="K19" s="54"/>
      <c r="L19" s="54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</row>
    <row r="20" spans="1:29" ht="15">
      <c r="A20" s="54"/>
      <c r="B20" s="54"/>
      <c r="C20" s="54"/>
      <c r="D20" s="59"/>
      <c r="E20" s="54"/>
      <c r="F20" s="54"/>
      <c r="G20" s="54"/>
      <c r="H20" s="54"/>
      <c r="I20" s="54"/>
      <c r="J20" s="54"/>
      <c r="K20" s="54"/>
      <c r="L20" s="54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</row>
    <row r="21" spans="1:29" ht="12.75">
      <c r="A21" s="54"/>
      <c r="B21" s="54"/>
      <c r="C21" s="54"/>
      <c r="D21" s="103" t="s">
        <v>68</v>
      </c>
      <c r="E21" s="54"/>
      <c r="F21" s="54"/>
      <c r="G21" s="54"/>
      <c r="H21" s="54"/>
      <c r="I21" s="54"/>
      <c r="J21" s="54"/>
      <c r="K21" s="54"/>
      <c r="L21" s="54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1:29" ht="12.75">
      <c r="A22" s="54"/>
      <c r="B22" s="54"/>
      <c r="C22" s="54"/>
      <c r="D22" s="103" t="s">
        <v>69</v>
      </c>
      <c r="E22" s="54"/>
      <c r="F22" s="54"/>
      <c r="G22" s="54"/>
      <c r="H22" s="54"/>
      <c r="I22" s="54"/>
      <c r="J22" s="54"/>
      <c r="K22" s="54"/>
      <c r="L22" s="54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  <row r="23" spans="1:29" ht="12.75">
      <c r="A23" s="54"/>
      <c r="B23" s="54"/>
      <c r="C23" s="54"/>
      <c r="D23" s="103" t="s">
        <v>70</v>
      </c>
      <c r="E23" s="54"/>
      <c r="F23" s="54"/>
      <c r="G23" s="54"/>
      <c r="H23" s="54"/>
      <c r="I23" s="54"/>
      <c r="J23" s="54"/>
      <c r="K23" s="54"/>
      <c r="L23" s="54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</row>
    <row r="24" spans="1:29" ht="12.75">
      <c r="A24" s="54"/>
      <c r="B24" s="54"/>
      <c r="C24" s="54"/>
      <c r="D24" s="103" t="s">
        <v>71</v>
      </c>
      <c r="E24" s="54"/>
      <c r="F24" s="54"/>
      <c r="G24" s="54"/>
      <c r="H24" s="54"/>
      <c r="I24" s="54"/>
      <c r="J24" s="54"/>
      <c r="K24" s="54"/>
      <c r="L24" s="54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</row>
    <row r="25" spans="1:29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</row>
    <row r="26" spans="1:29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</row>
    <row r="27" spans="1:29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</row>
    <row r="28" spans="1:29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</row>
    <row r="29" spans="1:29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</row>
    <row r="30" spans="1:29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</row>
    <row r="31" spans="1:29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</row>
    <row r="32" spans="1:29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</row>
    <row r="33" spans="1:29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</row>
    <row r="34" spans="1:29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</row>
    <row r="35" spans="1:29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</row>
    <row r="36" spans="1:29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</row>
    <row r="37" spans="1:29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</row>
    <row r="38" spans="1:12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1:12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1:12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12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</row>
    <row r="43" spans="1:12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</row>
    <row r="44" spans="1:12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</row>
    <row r="45" spans="1:1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7" spans="1:1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</row>
    <row r="48" spans="1:12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</row>
    <row r="49" spans="1:12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</row>
    <row r="51" spans="1:12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</row>
    <row r="52" spans="1:12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</row>
    <row r="53" spans="1:12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</row>
    <row r="54" spans="1:1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2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</row>
    <row r="56" spans="1:12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2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spans="1:12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</row>
    <row r="59" spans="1:12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</row>
    <row r="60" spans="1:12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</row>
    <row r="61" spans="1:12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</row>
    <row r="62" spans="1:12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</row>
    <row r="63" spans="1:12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</row>
    <row r="64" spans="1:12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</row>
    <row r="65" spans="1:12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</row>
    <row r="66" spans="1:12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</row>
    <row r="67" spans="1:12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</row>
    <row r="68" spans="1:12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</row>
    <row r="69" spans="1:12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</row>
    <row r="70" spans="1:12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</row>
    <row r="71" spans="1:12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</row>
    <row r="72" spans="1:12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</row>
    <row r="73" spans="1:12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</row>
    <row r="74" spans="1:12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</row>
    <row r="75" spans="1:12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</row>
    <row r="76" spans="1:12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</row>
    <row r="77" spans="1:12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</row>
    <row r="78" spans="1:12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</row>
    <row r="79" spans="1:12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</row>
    <row r="80" spans="1:12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</row>
    <row r="81" spans="1:12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</row>
    <row r="82" spans="1:12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</row>
    <row r="83" spans="1:12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</row>
    <row r="84" spans="1:12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</row>
    <row r="85" spans="1:12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</row>
    <row r="86" spans="1:12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</row>
    <row r="87" spans="1:12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</row>
    <row r="88" spans="1:12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</row>
    <row r="89" spans="1:12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</row>
    <row r="90" spans="1:12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</row>
    <row r="91" spans="1:12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</row>
    <row r="92" spans="1:12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</row>
    <row r="93" spans="1:12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</row>
    <row r="94" spans="1:12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</row>
    <row r="95" spans="1:12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</row>
    <row r="96" spans="1:12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</row>
    <row r="97" spans="1:12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</row>
    <row r="98" spans="1:12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</row>
    <row r="99" spans="1:12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</row>
    <row r="100" spans="1:12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</row>
    <row r="101" spans="1:12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</row>
    <row r="103" spans="1:12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2"/>
  <sheetViews>
    <sheetView workbookViewId="0" topLeftCell="A1">
      <selection activeCell="D8" sqref="D8:D15"/>
    </sheetView>
  </sheetViews>
  <sheetFormatPr defaultColWidth="9.140625" defaultRowHeight="12.75"/>
  <cols>
    <col min="2" max="2" width="3.140625" style="0" customWidth="1"/>
    <col min="3" max="3" width="18.8515625" style="0" bestFit="1" customWidth="1"/>
    <col min="4" max="4" width="15.140625" style="0" customWidth="1"/>
    <col min="5" max="5" width="3.140625" style="0" customWidth="1"/>
    <col min="6" max="6" width="10.00390625" style="0" customWidth="1"/>
    <col min="7" max="7" width="3.140625" style="0" customWidth="1"/>
  </cols>
  <sheetData>
    <row r="1" s="1" customFormat="1" ht="18">
      <c r="C1" s="94" t="s">
        <v>67</v>
      </c>
    </row>
    <row r="2" s="1" customFormat="1" ht="15.75" customHeight="1">
      <c r="C2" s="1" t="s">
        <v>5</v>
      </c>
    </row>
    <row r="3" s="1" customFormat="1" ht="15.75" customHeight="1"/>
    <row r="4" s="1" customFormat="1" ht="15.75" customHeight="1">
      <c r="C4" s="2" t="s">
        <v>0</v>
      </c>
    </row>
    <row r="5" spans="3:4" s="1" customFormat="1" ht="15.75" customHeight="1" thickBot="1">
      <c r="C5" s="3"/>
      <c r="D5" s="4"/>
    </row>
    <row r="6" spans="2:5" s="1" customFormat="1" ht="15.75" customHeight="1">
      <c r="B6" s="5"/>
      <c r="C6" s="6"/>
      <c r="D6" s="7"/>
      <c r="E6" s="8"/>
    </row>
    <row r="7" spans="2:5" s="1" customFormat="1" ht="15.75" customHeight="1">
      <c r="B7" s="9"/>
      <c r="C7" s="29" t="s">
        <v>6</v>
      </c>
      <c r="D7" s="28"/>
      <c r="E7" s="11"/>
    </row>
    <row r="8" spans="2:5" s="1" customFormat="1" ht="15.75" customHeight="1">
      <c r="B8" s="9"/>
      <c r="C8" s="10" t="s">
        <v>7</v>
      </c>
      <c r="D8" s="73"/>
      <c r="E8" s="11"/>
    </row>
    <row r="9" spans="2:5" s="1" customFormat="1" ht="15.75" customHeight="1">
      <c r="B9" s="9"/>
      <c r="C9" s="10" t="s">
        <v>8</v>
      </c>
      <c r="D9" s="71"/>
      <c r="E9" s="11"/>
    </row>
    <row r="10" spans="2:5" s="1" customFormat="1" ht="15.75" customHeight="1">
      <c r="B10" s="9"/>
      <c r="C10" s="10" t="s">
        <v>9</v>
      </c>
      <c r="D10" s="71"/>
      <c r="E10" s="11"/>
    </row>
    <row r="11" spans="2:5" s="1" customFormat="1" ht="15.75" customHeight="1">
      <c r="B11" s="9"/>
      <c r="C11" s="10" t="s">
        <v>10</v>
      </c>
      <c r="D11" s="71"/>
      <c r="E11" s="11"/>
    </row>
    <row r="12" spans="2:5" s="1" customFormat="1" ht="15.75" customHeight="1">
      <c r="B12" s="9"/>
      <c r="C12" s="10"/>
      <c r="D12" s="71"/>
      <c r="E12" s="11"/>
    </row>
    <row r="13" spans="2:8" s="1" customFormat="1" ht="15.75" customHeight="1">
      <c r="B13" s="9"/>
      <c r="C13" s="10" t="s">
        <v>11</v>
      </c>
      <c r="D13" s="72"/>
      <c r="E13" s="11"/>
      <c r="H13" s="22"/>
    </row>
    <row r="14" spans="2:8" s="1" customFormat="1" ht="15.75" customHeight="1">
      <c r="B14" s="9"/>
      <c r="C14" s="10"/>
      <c r="D14" s="72"/>
      <c r="E14" s="11"/>
      <c r="H14" s="22"/>
    </row>
    <row r="15" spans="2:8" s="1" customFormat="1" ht="15.75" customHeight="1">
      <c r="B15" s="9"/>
      <c r="C15" s="10" t="s">
        <v>3</v>
      </c>
      <c r="D15" s="66"/>
      <c r="E15" s="11"/>
      <c r="H15" s="22"/>
    </row>
    <row r="16" spans="2:5" ht="15.75" customHeight="1" thickBot="1">
      <c r="B16" s="12"/>
      <c r="C16" s="23"/>
      <c r="D16" s="23" t="s">
        <v>4</v>
      </c>
      <c r="E16" s="13"/>
    </row>
    <row r="17" spans="2:5" ht="15.75" customHeight="1">
      <c r="B17" s="24"/>
      <c r="C17" s="25"/>
      <c r="D17" s="25"/>
      <c r="E17" s="24"/>
    </row>
    <row r="18" spans="2:5" ht="15.75" customHeight="1">
      <c r="B18" s="24"/>
      <c r="C18" s="26" t="s">
        <v>1</v>
      </c>
      <c r="D18" s="25"/>
      <c r="E18" s="24"/>
    </row>
    <row r="19" spans="2:5" ht="15.75" customHeight="1" thickBot="1">
      <c r="B19" s="24"/>
      <c r="C19" s="25"/>
      <c r="D19" s="25"/>
      <c r="E19" s="24"/>
    </row>
    <row r="20" spans="2:5" ht="15.75" customHeight="1">
      <c r="B20" s="14"/>
      <c r="C20" s="27"/>
      <c r="D20" s="27"/>
      <c r="E20" s="15"/>
    </row>
    <row r="21" spans="2:5" ht="15.75" customHeight="1">
      <c r="B21" s="16"/>
      <c r="C21" s="30" t="s">
        <v>12</v>
      </c>
      <c r="D21" s="18"/>
      <c r="E21" s="17"/>
    </row>
    <row r="22" spans="2:5" ht="15.75" customHeight="1">
      <c r="B22" s="16"/>
      <c r="C22" s="18" t="s">
        <v>7</v>
      </c>
      <c r="D22" s="69">
        <f>D8/(1+D13)</f>
        <v>0</v>
      </c>
      <c r="E22" s="17"/>
    </row>
    <row r="23" spans="2:5" ht="15.75" customHeight="1">
      <c r="B23" s="16"/>
      <c r="C23" s="18" t="s">
        <v>8</v>
      </c>
      <c r="D23" s="70">
        <f>D9/(1+D13)^2</f>
        <v>0</v>
      </c>
      <c r="E23" s="17"/>
    </row>
    <row r="24" spans="2:5" ht="15.75" customHeight="1">
      <c r="B24" s="16"/>
      <c r="C24" s="18" t="s">
        <v>9</v>
      </c>
      <c r="D24" s="70">
        <f>D10/(1+D13)^3</f>
        <v>0</v>
      </c>
      <c r="E24" s="17"/>
    </row>
    <row r="25" spans="2:5" ht="15.75" customHeight="1">
      <c r="B25" s="16"/>
      <c r="C25" s="18" t="s">
        <v>10</v>
      </c>
      <c r="D25" s="70">
        <f>D11/(1+D13)^4</f>
        <v>0</v>
      </c>
      <c r="E25" s="17"/>
    </row>
    <row r="26" spans="2:5" ht="15.75" customHeight="1">
      <c r="B26" s="16"/>
      <c r="C26" s="18"/>
      <c r="D26" s="18"/>
      <c r="E26" s="17"/>
    </row>
    <row r="27" spans="2:5" ht="15.75" customHeight="1">
      <c r="B27" s="16"/>
      <c r="C27" s="18" t="s">
        <v>27</v>
      </c>
      <c r="D27" s="31">
        <f>IF(D15&gt;D22+D23+D24+D25,"Never",IF(D15&gt;D22+D23+D24,(3+(D15-D22-D23-D24)/D25),IF(D15&gt;D22+D23,(2+(D15-D22-D23)/D24),IF(D15&gt;D22,(1+(D15-D22)/D23),IF(D15&lt;D22,D15/D22,0)))))</f>
        <v>0</v>
      </c>
      <c r="E27" s="17"/>
    </row>
    <row r="28" spans="2:5" ht="15.75" customHeight="1" thickBot="1">
      <c r="B28" s="19"/>
      <c r="C28" s="20"/>
      <c r="D28" s="20"/>
      <c r="E28" s="21"/>
    </row>
    <row r="29" spans="2:5" ht="15.75" customHeight="1">
      <c r="B29" s="4"/>
      <c r="C29" s="4"/>
      <c r="D29" s="4"/>
      <c r="E29" s="4"/>
    </row>
    <row r="30" spans="2:5" ht="15.75" customHeight="1">
      <c r="B30" s="4"/>
      <c r="C30" s="4"/>
      <c r="D30" s="4"/>
      <c r="E30" s="4"/>
    </row>
    <row r="31" spans="2:5" ht="15.75" customHeight="1">
      <c r="B31" s="1"/>
      <c r="C31" s="1"/>
      <c r="D31" s="1"/>
      <c r="E31" s="1"/>
    </row>
    <row r="32" spans="2:5" ht="15.75" customHeight="1">
      <c r="B32" s="1"/>
      <c r="C32" s="1"/>
      <c r="D32" s="1"/>
      <c r="E32" s="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5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2.28125" style="0" bestFit="1" customWidth="1"/>
    <col min="4" max="4" width="15.140625" style="0" customWidth="1"/>
    <col min="5" max="5" width="3.140625" style="0" customWidth="1"/>
    <col min="6" max="6" width="10.00390625" style="0" customWidth="1"/>
    <col min="7" max="7" width="3.140625" style="0" customWidth="1"/>
  </cols>
  <sheetData>
    <row r="1" s="1" customFormat="1" ht="18">
      <c r="C1" s="94" t="s">
        <v>67</v>
      </c>
    </row>
    <row r="2" s="1" customFormat="1" ht="15.75" customHeight="1">
      <c r="C2" s="1" t="s">
        <v>14</v>
      </c>
    </row>
    <row r="3" s="1" customFormat="1" ht="15.75" customHeight="1"/>
    <row r="4" s="1" customFormat="1" ht="15.75" customHeight="1">
      <c r="C4" s="2" t="s">
        <v>0</v>
      </c>
    </row>
    <row r="5" spans="3:4" s="1" customFormat="1" ht="15.75" customHeight="1" thickBot="1">
      <c r="C5" s="3"/>
      <c r="D5" s="4"/>
    </row>
    <row r="6" spans="2:5" s="1" customFormat="1" ht="15.75" customHeight="1">
      <c r="B6" s="5"/>
      <c r="C6" s="6"/>
      <c r="D6" s="7"/>
      <c r="E6" s="8"/>
    </row>
    <row r="7" spans="2:5" s="1" customFormat="1" ht="15.75" customHeight="1">
      <c r="B7" s="9"/>
      <c r="C7" s="10" t="s">
        <v>15</v>
      </c>
      <c r="D7" s="77"/>
      <c r="E7" s="11"/>
    </row>
    <row r="8" spans="2:8" s="1" customFormat="1" ht="15.75" customHeight="1">
      <c r="B8" s="9"/>
      <c r="C8" s="32" t="s">
        <v>16</v>
      </c>
      <c r="D8" s="71"/>
      <c r="E8" s="11"/>
      <c r="H8" s="22"/>
    </row>
    <row r="9" spans="2:8" s="1" customFormat="1" ht="15.75" customHeight="1">
      <c r="B9" s="9"/>
      <c r="C9" s="10" t="s">
        <v>13</v>
      </c>
      <c r="D9" s="73"/>
      <c r="E9" s="11"/>
      <c r="H9" s="22"/>
    </row>
    <row r="10" spans="2:8" s="1" customFormat="1" ht="15.75" customHeight="1">
      <c r="B10" s="9"/>
      <c r="C10" s="10" t="s">
        <v>7</v>
      </c>
      <c r="D10" s="73"/>
      <c r="E10" s="11"/>
      <c r="H10" s="22"/>
    </row>
    <row r="11" spans="2:8" s="1" customFormat="1" ht="15.75" customHeight="1">
      <c r="B11" s="9"/>
      <c r="C11" s="10" t="s">
        <v>8</v>
      </c>
      <c r="D11" s="73"/>
      <c r="E11" s="11"/>
      <c r="H11" s="22"/>
    </row>
    <row r="12" spans="2:8" s="1" customFormat="1" ht="15.75" customHeight="1">
      <c r="B12" s="9"/>
      <c r="C12" s="10" t="s">
        <v>9</v>
      </c>
      <c r="D12" s="73"/>
      <c r="E12" s="11"/>
      <c r="H12" s="22"/>
    </row>
    <row r="13" spans="2:5" ht="15.75" customHeight="1" thickBot="1">
      <c r="B13" s="12"/>
      <c r="C13" s="33"/>
      <c r="D13" s="23" t="s">
        <v>4</v>
      </c>
      <c r="E13" s="13"/>
    </row>
    <row r="14" spans="2:5" ht="15.75" customHeight="1">
      <c r="B14" s="24"/>
      <c r="C14" s="25"/>
      <c r="D14" s="25"/>
      <c r="E14" s="24"/>
    </row>
    <row r="15" spans="2:5" ht="15.75" customHeight="1">
      <c r="B15" s="24"/>
      <c r="C15" s="26" t="s">
        <v>1</v>
      </c>
      <c r="D15" s="25"/>
      <c r="E15" s="24"/>
    </row>
    <row r="16" spans="2:5" ht="15.75" customHeight="1" thickBot="1">
      <c r="B16" s="24"/>
      <c r="C16" s="25"/>
      <c r="D16" s="25"/>
      <c r="E16" s="24"/>
    </row>
    <row r="17" spans="2:5" ht="15.75" customHeight="1">
      <c r="B17" s="14"/>
      <c r="C17" s="27"/>
      <c r="D17" s="27"/>
      <c r="E17" s="15"/>
    </row>
    <row r="18" spans="2:5" ht="15.75" customHeight="1">
      <c r="B18" s="16"/>
      <c r="C18" s="18" t="s">
        <v>17</v>
      </c>
      <c r="D18" s="50" t="e">
        <f>IRR(D9:D12,0.1)</f>
        <v>#NUM!</v>
      </c>
      <c r="E18" s="17"/>
    </row>
    <row r="19" spans="2:5" ht="15.75" customHeight="1">
      <c r="B19" s="16"/>
      <c r="C19" s="18"/>
      <c r="D19" s="34"/>
      <c r="E19" s="17"/>
    </row>
    <row r="20" spans="2:5" ht="15.75" customHeight="1">
      <c r="B20" s="16"/>
      <c r="C20" s="18" t="s">
        <v>28</v>
      </c>
      <c r="D20" s="78" t="e">
        <f>IF(D18&gt;D7,"Accept","Reject")</f>
        <v>#NUM!</v>
      </c>
      <c r="E20" s="17"/>
    </row>
    <row r="21" spans="2:5" ht="15.75" customHeight="1" thickBot="1">
      <c r="B21" s="19"/>
      <c r="C21" s="20"/>
      <c r="D21" s="20"/>
      <c r="E21" s="21"/>
    </row>
    <row r="22" spans="2:5" ht="15.75" customHeight="1">
      <c r="B22" s="4"/>
      <c r="C22" s="4"/>
      <c r="D22" s="4"/>
      <c r="E22" s="4"/>
    </row>
    <row r="23" spans="2:5" ht="15.75" customHeight="1">
      <c r="B23" s="4"/>
      <c r="C23" s="4"/>
      <c r="D23" s="4"/>
      <c r="E23" s="4"/>
    </row>
    <row r="24" spans="2:5" ht="15.75" customHeight="1">
      <c r="B24" s="1"/>
      <c r="C24" s="1"/>
      <c r="D24" s="1"/>
      <c r="E24" s="1"/>
    </row>
    <row r="25" spans="2:5" ht="15.75" customHeight="1">
      <c r="B25" s="1"/>
      <c r="C25" s="1"/>
      <c r="D25" s="1"/>
      <c r="E25" s="1"/>
    </row>
    <row r="26" ht="15.75" customHeight="1"/>
    <row r="27" ht="15.75" customHeight="1"/>
    <row r="28" ht="15.75" customHeight="1"/>
    <row r="29" ht="15.75" customHeight="1"/>
    <row r="30" ht="15.75" customHeight="1"/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1"/>
  <sheetViews>
    <sheetView workbookViewId="0" topLeftCell="A1">
      <selection activeCell="D8" sqref="D8:E13"/>
    </sheetView>
  </sheetViews>
  <sheetFormatPr defaultColWidth="9.140625" defaultRowHeight="12.75"/>
  <cols>
    <col min="2" max="2" width="3.140625" style="0" customWidth="1"/>
    <col min="3" max="3" width="23.140625" style="0" customWidth="1"/>
    <col min="4" max="4" width="16.00390625" style="0" customWidth="1"/>
    <col min="5" max="5" width="15.57421875" style="0" customWidth="1"/>
    <col min="6" max="6" width="3.140625" style="0" customWidth="1"/>
    <col min="7" max="7" width="10.00390625" style="0" customWidth="1"/>
  </cols>
  <sheetData>
    <row r="1" spans="3:4" s="1" customFormat="1" ht="18">
      <c r="C1" s="94" t="s">
        <v>67</v>
      </c>
      <c r="D1" s="94"/>
    </row>
    <row r="2" s="1" customFormat="1" ht="15.75" customHeight="1">
      <c r="C2" s="1" t="s">
        <v>18</v>
      </c>
    </row>
    <row r="3" s="1" customFormat="1" ht="15.75" customHeight="1"/>
    <row r="4" spans="3:4" s="1" customFormat="1" ht="15.75" customHeight="1">
      <c r="C4" s="2" t="s">
        <v>0</v>
      </c>
      <c r="D4" s="2"/>
    </row>
    <row r="5" spans="3:5" s="1" customFormat="1" ht="15.75" customHeight="1" thickBot="1">
      <c r="C5" s="3"/>
      <c r="D5" s="3"/>
      <c r="E5" s="4"/>
    </row>
    <row r="6" spans="2:6" s="1" customFormat="1" ht="15.75" customHeight="1">
      <c r="B6" s="5"/>
      <c r="C6" s="6"/>
      <c r="D6" s="6"/>
      <c r="E6" s="7"/>
      <c r="F6" s="8"/>
    </row>
    <row r="7" spans="2:6" s="1" customFormat="1" ht="15.75" customHeight="1">
      <c r="B7" s="9"/>
      <c r="C7" s="32" t="s">
        <v>16</v>
      </c>
      <c r="D7" s="96" t="s">
        <v>41</v>
      </c>
      <c r="E7" s="98" t="s">
        <v>42</v>
      </c>
      <c r="F7" s="11"/>
    </row>
    <row r="8" spans="2:6" s="1" customFormat="1" ht="15.75" customHeight="1">
      <c r="B8" s="9"/>
      <c r="C8" s="10" t="s">
        <v>13</v>
      </c>
      <c r="D8" s="81"/>
      <c r="E8" s="66"/>
      <c r="F8" s="11"/>
    </row>
    <row r="9" spans="2:8" s="1" customFormat="1" ht="15.75" customHeight="1">
      <c r="B9" s="9"/>
      <c r="C9" s="10" t="s">
        <v>7</v>
      </c>
      <c r="D9" s="81"/>
      <c r="E9" s="73"/>
      <c r="F9" s="11"/>
      <c r="H9" s="22"/>
    </row>
    <row r="10" spans="2:8" s="1" customFormat="1" ht="15.75" customHeight="1">
      <c r="B10" s="9"/>
      <c r="C10" s="10" t="s">
        <v>8</v>
      </c>
      <c r="D10" s="81"/>
      <c r="E10" s="73"/>
      <c r="F10" s="11"/>
      <c r="H10" s="22"/>
    </row>
    <row r="11" spans="2:8" s="1" customFormat="1" ht="15.75" customHeight="1">
      <c r="B11" s="9"/>
      <c r="C11" s="10" t="s">
        <v>9</v>
      </c>
      <c r="D11" s="81"/>
      <c r="E11" s="73"/>
      <c r="F11" s="11"/>
      <c r="H11" s="22"/>
    </row>
    <row r="12" spans="2:8" s="1" customFormat="1" ht="15.75" customHeight="1">
      <c r="B12" s="9"/>
      <c r="C12" s="10"/>
      <c r="D12" s="81"/>
      <c r="E12" s="73"/>
      <c r="F12" s="11"/>
      <c r="H12" s="22"/>
    </row>
    <row r="13" spans="2:8" s="1" customFormat="1" ht="15.75" customHeight="1">
      <c r="B13" s="9"/>
      <c r="C13" s="10" t="s">
        <v>11</v>
      </c>
      <c r="D13" s="72"/>
      <c r="E13" s="73"/>
      <c r="F13" s="11"/>
      <c r="H13" s="22"/>
    </row>
    <row r="14" spans="2:6" ht="15.75" customHeight="1" thickBot="1">
      <c r="B14" s="12"/>
      <c r="C14" s="33"/>
      <c r="D14" s="33"/>
      <c r="E14" s="23" t="s">
        <v>4</v>
      </c>
      <c r="F14" s="13"/>
    </row>
    <row r="15" spans="2:6" ht="15.75" customHeight="1">
      <c r="B15" s="24"/>
      <c r="C15" s="25"/>
      <c r="D15" s="25"/>
      <c r="E15" s="25"/>
      <c r="F15" s="24"/>
    </row>
    <row r="16" spans="2:6" ht="15.75" customHeight="1">
      <c r="B16" s="24"/>
      <c r="C16" s="26" t="s">
        <v>1</v>
      </c>
      <c r="D16" s="26"/>
      <c r="E16" s="25"/>
      <c r="F16" s="24"/>
    </row>
    <row r="17" spans="2:6" ht="15.75" customHeight="1" thickBot="1">
      <c r="B17" s="24"/>
      <c r="C17" s="25"/>
      <c r="D17" s="25"/>
      <c r="E17" s="25"/>
      <c r="F17" s="24"/>
    </row>
    <row r="18" spans="2:6" ht="15.75" customHeight="1">
      <c r="B18" s="14"/>
      <c r="C18" s="27"/>
      <c r="D18" s="27"/>
      <c r="E18" s="27"/>
      <c r="F18" s="15"/>
    </row>
    <row r="19" spans="2:6" ht="15.75" customHeight="1">
      <c r="B19" s="16"/>
      <c r="C19" s="18" t="s">
        <v>43</v>
      </c>
      <c r="D19" s="99" t="e">
        <f>NPV(D13,D9:D11)/-D8</f>
        <v>#DIV/0!</v>
      </c>
      <c r="E19" s="97"/>
      <c r="F19" s="17"/>
    </row>
    <row r="20" spans="2:6" ht="15.75" customHeight="1">
      <c r="B20" s="16"/>
      <c r="C20" s="97"/>
      <c r="D20" s="100"/>
      <c r="E20" s="97"/>
      <c r="F20" s="17"/>
    </row>
    <row r="21" spans="2:6" ht="15.75" customHeight="1">
      <c r="B21" s="16"/>
      <c r="C21" s="18" t="s">
        <v>44</v>
      </c>
      <c r="D21" s="99" t="e">
        <f>NPV(D13,E9:E11)/-E8</f>
        <v>#DIV/0!</v>
      </c>
      <c r="E21" s="87"/>
      <c r="F21" s="17"/>
    </row>
    <row r="22" spans="2:6" ht="15.75" customHeight="1">
      <c r="B22" s="16"/>
      <c r="C22" s="18"/>
      <c r="D22" s="100"/>
      <c r="E22" s="87"/>
      <c r="F22" s="17"/>
    </row>
    <row r="23" spans="2:6" ht="15.75" customHeight="1">
      <c r="B23" s="16"/>
      <c r="C23" s="95" t="e">
        <f>IF(D19&gt;D21,"Accept Alpha","Accept Beta")</f>
        <v>#DIV/0!</v>
      </c>
      <c r="D23" s="102" t="s">
        <v>63</v>
      </c>
      <c r="E23" s="87"/>
      <c r="F23" s="17"/>
    </row>
    <row r="24" spans="2:6" ht="15.75" customHeight="1">
      <c r="B24" s="16"/>
      <c r="C24" s="18" t="s">
        <v>64</v>
      </c>
      <c r="D24" s="100"/>
      <c r="E24" s="87"/>
      <c r="F24" s="17"/>
    </row>
    <row r="25" spans="2:6" ht="15.75" customHeight="1">
      <c r="B25" s="16"/>
      <c r="C25" s="18" t="s">
        <v>65</v>
      </c>
      <c r="D25" s="100"/>
      <c r="E25" s="87"/>
      <c r="F25" s="17"/>
    </row>
    <row r="26" spans="2:6" ht="15.75" customHeight="1">
      <c r="B26" s="16"/>
      <c r="C26" s="18" t="s">
        <v>66</v>
      </c>
      <c r="D26" s="100"/>
      <c r="E26" s="87"/>
      <c r="F26" s="17"/>
    </row>
    <row r="27" spans="2:6" ht="15.75" customHeight="1" thickBot="1">
      <c r="B27" s="19"/>
      <c r="C27" s="20"/>
      <c r="D27" s="20"/>
      <c r="E27" s="20"/>
      <c r="F27" s="21"/>
    </row>
    <row r="28" spans="2:6" ht="15.75" customHeight="1">
      <c r="B28" s="4"/>
      <c r="C28" s="4"/>
      <c r="D28" s="4"/>
      <c r="E28" s="4"/>
      <c r="F28" s="4"/>
    </row>
    <row r="29" spans="2:6" ht="15.75" customHeight="1">
      <c r="B29" s="4"/>
      <c r="C29" s="4"/>
      <c r="D29" s="4"/>
      <c r="E29" s="4"/>
      <c r="F29" s="4"/>
    </row>
    <row r="30" spans="2:6" ht="15.75" customHeight="1">
      <c r="B30" s="1"/>
      <c r="C30" s="1"/>
      <c r="D30" s="1"/>
      <c r="E30" s="1"/>
      <c r="F30" s="1"/>
    </row>
    <row r="31" spans="2:6" ht="15.75" customHeight="1">
      <c r="B31" s="1"/>
      <c r="C31" s="1"/>
      <c r="D31" s="1"/>
      <c r="E31" s="1"/>
      <c r="F31" s="1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7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2.28125" style="0" bestFit="1" customWidth="1"/>
    <col min="4" max="5" width="15.140625" style="0" customWidth="1"/>
    <col min="6" max="6" width="3.140625" style="0" customWidth="1"/>
  </cols>
  <sheetData>
    <row r="1" s="1" customFormat="1" ht="18">
      <c r="C1" s="94" t="s">
        <v>67</v>
      </c>
    </row>
    <row r="2" s="1" customFormat="1" ht="15.75" customHeight="1">
      <c r="C2" s="1" t="s">
        <v>20</v>
      </c>
    </row>
    <row r="3" s="1" customFormat="1" ht="15.75" customHeight="1"/>
    <row r="4" s="1" customFormat="1" ht="15.75" customHeight="1">
      <c r="C4" s="2" t="s">
        <v>0</v>
      </c>
    </row>
    <row r="5" spans="3:4" s="1" customFormat="1" ht="15.75" customHeight="1" thickBot="1">
      <c r="C5" s="3"/>
      <c r="D5" s="4"/>
    </row>
    <row r="6" spans="2:6" s="1" customFormat="1" ht="15.75" customHeight="1">
      <c r="B6" s="5"/>
      <c r="C6" s="6"/>
      <c r="D6" s="7"/>
      <c r="E6" s="7"/>
      <c r="F6" s="8"/>
    </row>
    <row r="7" spans="2:6" s="1" customFormat="1" ht="15.75" customHeight="1">
      <c r="B7" s="9"/>
      <c r="C7" s="32" t="s">
        <v>16</v>
      </c>
      <c r="D7" s="38" t="s">
        <v>46</v>
      </c>
      <c r="E7" s="40" t="s">
        <v>47</v>
      </c>
      <c r="F7" s="11"/>
    </row>
    <row r="8" spans="2:6" s="1" customFormat="1" ht="15.75" customHeight="1">
      <c r="B8" s="9"/>
      <c r="C8" s="10" t="s">
        <v>13</v>
      </c>
      <c r="D8" s="80"/>
      <c r="E8" s="82"/>
      <c r="F8" s="11"/>
    </row>
    <row r="9" spans="2:7" s="1" customFormat="1" ht="15.75" customHeight="1">
      <c r="B9" s="9"/>
      <c r="C9" s="10" t="s">
        <v>7</v>
      </c>
      <c r="D9" s="83"/>
      <c r="E9" s="82"/>
      <c r="F9" s="11"/>
      <c r="G9" s="22"/>
    </row>
    <row r="10" spans="2:7" s="1" customFormat="1" ht="15.75" customHeight="1">
      <c r="B10" s="9"/>
      <c r="C10" s="10" t="s">
        <v>8</v>
      </c>
      <c r="D10" s="83"/>
      <c r="E10" s="82"/>
      <c r="F10" s="11"/>
      <c r="G10" s="22"/>
    </row>
    <row r="11" spans="2:7" s="1" customFormat="1" ht="15.75" customHeight="1">
      <c r="B11" s="9"/>
      <c r="C11" s="10" t="s">
        <v>9</v>
      </c>
      <c r="D11" s="83"/>
      <c r="E11" s="82"/>
      <c r="F11" s="11"/>
      <c r="G11" s="22"/>
    </row>
    <row r="12" spans="2:7" s="1" customFormat="1" ht="15.75" customHeight="1">
      <c r="B12" s="9"/>
      <c r="C12" s="10"/>
      <c r="D12" s="68"/>
      <c r="E12" s="84"/>
      <c r="F12" s="11"/>
      <c r="G12" s="22"/>
    </row>
    <row r="13" spans="2:7" s="1" customFormat="1" ht="15.75" customHeight="1">
      <c r="B13" s="9"/>
      <c r="C13" s="10" t="s">
        <v>50</v>
      </c>
      <c r="D13" s="72"/>
      <c r="E13" s="84"/>
      <c r="F13" s="11"/>
      <c r="G13" s="22"/>
    </row>
    <row r="14" spans="2:7" s="1" customFormat="1" ht="15.75" customHeight="1" thickBot="1">
      <c r="B14" s="12"/>
      <c r="C14" s="33"/>
      <c r="D14" s="39"/>
      <c r="E14" s="33"/>
      <c r="F14" s="13"/>
      <c r="G14" s="22"/>
    </row>
    <row r="15" spans="2:4" ht="15.75" customHeight="1">
      <c r="B15" s="24"/>
      <c r="C15" s="25"/>
      <c r="D15" s="25"/>
    </row>
    <row r="16" spans="2:4" ht="15.75" customHeight="1">
      <c r="B16" s="24"/>
      <c r="C16" s="26" t="s">
        <v>1</v>
      </c>
      <c r="D16" s="25"/>
    </row>
    <row r="17" spans="2:4" ht="15.75" customHeight="1" thickBot="1">
      <c r="B17" s="24"/>
      <c r="C17" s="25"/>
      <c r="D17" s="25"/>
    </row>
    <row r="18" spans="2:6" ht="15.75" customHeight="1">
      <c r="B18" s="14"/>
      <c r="C18" s="27"/>
      <c r="D18" s="27"/>
      <c r="E18" s="42"/>
      <c r="F18" s="43"/>
    </row>
    <row r="19" spans="2:6" ht="15.75" customHeight="1">
      <c r="B19" s="16" t="s">
        <v>39</v>
      </c>
      <c r="C19" s="18" t="s">
        <v>51</v>
      </c>
      <c r="D19" s="50" t="e">
        <f>IRR(D8:D11,0.01)</f>
        <v>#NUM!</v>
      </c>
      <c r="E19" s="74"/>
      <c r="F19" s="45"/>
    </row>
    <row r="20" spans="2:6" ht="15.75" customHeight="1">
      <c r="B20" s="16"/>
      <c r="C20" s="18" t="s">
        <v>52</v>
      </c>
      <c r="D20" s="50" t="e">
        <f>IRR(E8:E11,0.01)</f>
        <v>#NUM!</v>
      </c>
      <c r="E20" s="74"/>
      <c r="F20" s="45"/>
    </row>
    <row r="21" spans="2:6" ht="15.75" customHeight="1">
      <c r="B21" s="16"/>
      <c r="C21" s="18"/>
      <c r="D21" s="37"/>
      <c r="E21" s="87"/>
      <c r="F21" s="45"/>
    </row>
    <row r="22" spans="2:6" ht="15.75" customHeight="1">
      <c r="B22" s="16" t="s">
        <v>40</v>
      </c>
      <c r="C22" s="18"/>
      <c r="D22" s="37" t="s">
        <v>48</v>
      </c>
      <c r="E22" s="87"/>
      <c r="F22" s="45"/>
    </row>
    <row r="23" spans="2:6" ht="15.75" customHeight="1">
      <c r="B23" s="16"/>
      <c r="C23" s="18" t="s">
        <v>13</v>
      </c>
      <c r="D23" s="67">
        <f>IF($E$8&lt;$D$8,E8-D8,D8-E8)</f>
        <v>0</v>
      </c>
      <c r="E23" s="87"/>
      <c r="F23" s="45"/>
    </row>
    <row r="24" spans="2:6" ht="15.75" customHeight="1">
      <c r="B24" s="16"/>
      <c r="C24" s="18" t="s">
        <v>7</v>
      </c>
      <c r="D24" s="67">
        <f>IF($E$8&lt;$D$8,E9-D9,D9-E9)</f>
        <v>0</v>
      </c>
      <c r="E24" s="87"/>
      <c r="F24" s="45"/>
    </row>
    <row r="25" spans="2:6" ht="15.75" customHeight="1">
      <c r="B25" s="16"/>
      <c r="C25" s="18" t="s">
        <v>8</v>
      </c>
      <c r="D25" s="67">
        <f>IF($E$8&lt;$D$8,E10-D10,D10-E10)</f>
        <v>0</v>
      </c>
      <c r="E25" s="87"/>
      <c r="F25" s="45"/>
    </row>
    <row r="26" spans="2:6" ht="15.75" customHeight="1">
      <c r="B26" s="16"/>
      <c r="C26" s="18" t="s">
        <v>9</v>
      </c>
      <c r="D26" s="67">
        <f>IF($E$8&lt;$D$8,E11-D11,D11-E11)</f>
        <v>0</v>
      </c>
      <c r="E26" s="87"/>
      <c r="F26" s="45"/>
    </row>
    <row r="27" spans="2:8" ht="15.75" customHeight="1">
      <c r="B27" s="16"/>
      <c r="C27" s="18"/>
      <c r="D27" s="37"/>
      <c r="E27" s="44"/>
      <c r="F27" s="45"/>
      <c r="H27" s="88"/>
    </row>
    <row r="28" spans="2:6" ht="15.75" customHeight="1">
      <c r="B28" s="16"/>
      <c r="C28" s="18" t="s">
        <v>49</v>
      </c>
      <c r="D28" s="50" t="e">
        <f>IRR(D23:D26)</f>
        <v>#NUM!</v>
      </c>
      <c r="E28" s="74"/>
      <c r="F28" s="45"/>
    </row>
    <row r="29" spans="2:6" ht="15.75" customHeight="1">
      <c r="B29" s="16"/>
      <c r="C29" s="18"/>
      <c r="D29" s="37"/>
      <c r="E29" s="18"/>
      <c r="F29" s="45"/>
    </row>
    <row r="30" spans="2:6" ht="15.75" customHeight="1">
      <c r="B30" s="16" t="s">
        <v>45</v>
      </c>
      <c r="C30" s="18" t="s">
        <v>53</v>
      </c>
      <c r="D30" s="93">
        <f>NPV(D13,D9:D11)+D8</f>
        <v>0</v>
      </c>
      <c r="E30" s="47"/>
      <c r="F30" s="45"/>
    </row>
    <row r="31" spans="2:6" ht="15.75" customHeight="1">
      <c r="B31" s="16"/>
      <c r="C31" s="46"/>
      <c r="D31" s="86"/>
      <c r="E31" s="86"/>
      <c r="F31" s="45"/>
    </row>
    <row r="32" spans="2:6" ht="15.75" customHeight="1">
      <c r="B32" s="16"/>
      <c r="C32" s="48" t="s">
        <v>54</v>
      </c>
      <c r="D32" s="93">
        <f>NPV(D13,E9:E11)+E8</f>
        <v>0</v>
      </c>
      <c r="E32" s="86"/>
      <c r="F32" s="45"/>
    </row>
    <row r="33" spans="2:6" s="1" customFormat="1" ht="15.75" customHeight="1" thickBot="1">
      <c r="B33" s="19"/>
      <c r="C33" s="20"/>
      <c r="D33" s="20"/>
      <c r="E33" s="20"/>
      <c r="F33" s="21"/>
    </row>
    <row r="34" spans="2:4" ht="15.75" customHeight="1">
      <c r="B34" s="4"/>
      <c r="C34" s="4"/>
      <c r="D34" s="4"/>
    </row>
    <row r="35" spans="2:4" ht="15.75" customHeight="1">
      <c r="B35" s="4"/>
      <c r="C35" s="4"/>
      <c r="D35" s="4"/>
    </row>
    <row r="36" spans="2:4" ht="15.75" customHeight="1">
      <c r="B36" s="1"/>
      <c r="C36" s="1"/>
      <c r="D36" s="1"/>
    </row>
    <row r="37" spans="2:4" ht="15.75" customHeight="1">
      <c r="B37" s="1"/>
      <c r="C37" s="1"/>
      <c r="D37" s="1"/>
    </row>
    <row r="38" ht="15.75" customHeight="1"/>
    <row r="39" ht="15.75" customHeight="1"/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47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6.140625" style="0" bestFit="1" customWidth="1"/>
    <col min="4" max="4" width="16.28125" style="0" bestFit="1" customWidth="1"/>
    <col min="5" max="5" width="3.140625" style="0" customWidth="1"/>
    <col min="6" max="6" width="15.140625" style="0" customWidth="1"/>
    <col min="7" max="7" width="3.140625" style="0" customWidth="1"/>
  </cols>
  <sheetData>
    <row r="1" s="1" customFormat="1" ht="18">
      <c r="C1" s="94" t="s">
        <v>67</v>
      </c>
    </row>
    <row r="2" s="1" customFormat="1" ht="15.75" customHeight="1">
      <c r="C2" s="1" t="s">
        <v>21</v>
      </c>
    </row>
    <row r="3" s="1" customFormat="1" ht="15.75" customHeight="1"/>
    <row r="4" s="1" customFormat="1" ht="15.75" customHeight="1">
      <c r="C4" s="2" t="s">
        <v>0</v>
      </c>
    </row>
    <row r="5" spans="3:4" s="1" customFormat="1" ht="15.75" customHeight="1" thickBot="1">
      <c r="C5" s="3"/>
      <c r="D5" s="4"/>
    </row>
    <row r="6" spans="2:7" s="1" customFormat="1" ht="15.75" customHeight="1">
      <c r="B6" s="5"/>
      <c r="C6" s="6"/>
      <c r="D6" s="7"/>
      <c r="E6" s="7"/>
      <c r="F6" s="7"/>
      <c r="G6" s="8"/>
    </row>
    <row r="7" spans="2:7" s="1" customFormat="1" ht="15.75" customHeight="1">
      <c r="B7" s="9"/>
      <c r="C7" s="32" t="s">
        <v>16</v>
      </c>
      <c r="D7" s="38" t="s">
        <v>55</v>
      </c>
      <c r="E7" s="10"/>
      <c r="F7" s="40" t="s">
        <v>56</v>
      </c>
      <c r="G7" s="11"/>
    </row>
    <row r="8" spans="2:7" s="1" customFormat="1" ht="15.75" customHeight="1">
      <c r="B8" s="9"/>
      <c r="C8" s="10" t="s">
        <v>13</v>
      </c>
      <c r="D8" s="89"/>
      <c r="E8" s="90"/>
      <c r="F8" s="90"/>
      <c r="G8" s="11"/>
    </row>
    <row r="9" spans="2:8" s="1" customFormat="1" ht="15.75" customHeight="1">
      <c r="B9" s="9"/>
      <c r="C9" s="10" t="s">
        <v>7</v>
      </c>
      <c r="D9" s="91"/>
      <c r="E9" s="90"/>
      <c r="F9" s="90"/>
      <c r="G9" s="11"/>
      <c r="H9" s="22"/>
    </row>
    <row r="10" spans="2:8" s="1" customFormat="1" ht="15.75" customHeight="1">
      <c r="B10" s="9"/>
      <c r="C10" s="10" t="s">
        <v>8</v>
      </c>
      <c r="D10" s="91"/>
      <c r="E10" s="90"/>
      <c r="F10" s="90"/>
      <c r="G10" s="11"/>
      <c r="H10" s="22"/>
    </row>
    <row r="11" spans="2:8" s="1" customFormat="1" ht="15.75" customHeight="1">
      <c r="B11" s="9"/>
      <c r="C11" s="10" t="s">
        <v>9</v>
      </c>
      <c r="D11" s="91"/>
      <c r="E11" s="90"/>
      <c r="F11" s="90"/>
      <c r="G11" s="11"/>
      <c r="H11" s="22"/>
    </row>
    <row r="12" spans="2:8" s="1" customFormat="1" ht="15.75" customHeight="1">
      <c r="B12" s="9"/>
      <c r="C12" s="10"/>
      <c r="D12" s="68"/>
      <c r="E12" s="84"/>
      <c r="F12" s="84"/>
      <c r="G12" s="11"/>
      <c r="H12" s="22"/>
    </row>
    <row r="13" spans="2:8" s="1" customFormat="1" ht="15.75" customHeight="1">
      <c r="B13" s="9"/>
      <c r="C13" s="10" t="s">
        <v>19</v>
      </c>
      <c r="D13" s="79"/>
      <c r="E13" s="84"/>
      <c r="F13" s="85"/>
      <c r="G13" s="11"/>
      <c r="H13" s="22"/>
    </row>
    <row r="14" spans="2:8" s="1" customFormat="1" ht="15.75" customHeight="1" thickBot="1">
      <c r="B14" s="12"/>
      <c r="C14" s="33"/>
      <c r="D14" s="39"/>
      <c r="E14" s="33"/>
      <c r="F14" s="33"/>
      <c r="G14" s="13"/>
      <c r="H14" s="22"/>
    </row>
    <row r="15" spans="2:5" ht="15.75" customHeight="1">
      <c r="B15" s="24"/>
      <c r="C15" s="25"/>
      <c r="D15" s="25"/>
      <c r="E15" s="24"/>
    </row>
    <row r="16" spans="2:5" ht="15.75" customHeight="1">
      <c r="B16" s="24"/>
      <c r="C16" s="26" t="s">
        <v>1</v>
      </c>
      <c r="D16" s="25"/>
      <c r="E16" s="24"/>
    </row>
    <row r="17" spans="2:5" ht="15.75" customHeight="1" thickBot="1">
      <c r="B17" s="24"/>
      <c r="C17" s="25"/>
      <c r="D17" s="25"/>
      <c r="E17" s="24"/>
    </row>
    <row r="18" spans="2:7" ht="15.75" customHeight="1">
      <c r="B18" s="14"/>
      <c r="C18" s="27"/>
      <c r="D18" s="27"/>
      <c r="E18" s="41"/>
      <c r="F18" s="42"/>
      <c r="G18" s="43"/>
    </row>
    <row r="19" spans="2:7" ht="15.75" customHeight="1">
      <c r="B19" s="92" t="s">
        <v>31</v>
      </c>
      <c r="C19" s="18" t="s">
        <v>57</v>
      </c>
      <c r="D19" s="49"/>
      <c r="E19" s="18"/>
      <c r="F19" s="51" t="b">
        <f>IF(-D8&gt;SUM(D9:D11),"Never",IF(-D8&gt;SUM(D9:D11),(3+(-D8-D9-D10-D11)/#REF!),IF(-D8&gt;(D9+D10),(2+(-D8-D9-D10)/D11),IF(-D8&gt;D9,(1+(-D8-D9)/D10),IF(-D8&lt;D9,(-D8/D9))))))</f>
        <v>0</v>
      </c>
      <c r="G19" s="45"/>
    </row>
    <row r="20" spans="2:7" ht="15.75" customHeight="1">
      <c r="B20" s="16"/>
      <c r="C20" s="18" t="s">
        <v>58</v>
      </c>
      <c r="D20" s="49"/>
      <c r="E20" s="18"/>
      <c r="F20" s="51" t="b">
        <f>IF(-F8&gt;SUM(F9:F11),"Never",IF(-F8&gt;SUM(F9:F11),(3+(-F8-F9-F10-F11)/#REF!),IF(-F8&gt;(F9+F10),(2+(-F8-F9-F10)/F11),IF(-F8&gt;F9,(1+(-F8-F9)/F10),IF(-F8&lt;F9,(-F8/F9))))))</f>
        <v>0</v>
      </c>
      <c r="G20" s="45"/>
    </row>
    <row r="21" spans="2:7" ht="15.75" customHeight="1">
      <c r="B21" s="16"/>
      <c r="C21" s="18" t="s">
        <v>30</v>
      </c>
      <c r="D21" s="49"/>
      <c r="E21" s="18"/>
      <c r="F21" s="52" t="str">
        <f>IF(F19&lt;F20,"Board game","CD-ROM")</f>
        <v>CD-ROM</v>
      </c>
      <c r="G21" s="45"/>
    </row>
    <row r="22" spans="2:7" ht="15.75" customHeight="1">
      <c r="B22" s="16"/>
      <c r="C22" s="18" t="s">
        <v>29</v>
      </c>
      <c r="D22" s="49"/>
      <c r="E22" s="18"/>
      <c r="F22" s="18"/>
      <c r="G22" s="45"/>
    </row>
    <row r="23" spans="2:7" ht="15.75" customHeight="1">
      <c r="B23" s="16"/>
      <c r="C23" s="18"/>
      <c r="D23" s="49"/>
      <c r="E23" s="18"/>
      <c r="F23" s="18"/>
      <c r="G23" s="45"/>
    </row>
    <row r="24" spans="2:7" ht="15.75" customHeight="1">
      <c r="B24" s="92" t="s">
        <v>32</v>
      </c>
      <c r="C24" s="18" t="s">
        <v>59</v>
      </c>
      <c r="D24" s="49"/>
      <c r="E24" s="18"/>
      <c r="F24" s="93">
        <f>D8+NPV(F13,D9:D11)</f>
        <v>0</v>
      </c>
      <c r="G24" s="45"/>
    </row>
    <row r="25" spans="2:7" ht="15.75" customHeight="1">
      <c r="B25" s="16"/>
      <c r="C25" s="18" t="s">
        <v>61</v>
      </c>
      <c r="D25" s="49"/>
      <c r="E25" s="18"/>
      <c r="F25" s="93">
        <f>F8+NPV(F13,F9:F11)</f>
        <v>0</v>
      </c>
      <c r="G25" s="45"/>
    </row>
    <row r="26" spans="2:7" ht="15.75" customHeight="1">
      <c r="B26" s="16"/>
      <c r="C26" s="18" t="s">
        <v>35</v>
      </c>
      <c r="D26" s="49"/>
      <c r="E26" s="18"/>
      <c r="F26" s="52" t="str">
        <f>IF(F24&gt;F25,"Board game","CD-ROM")</f>
        <v>CD-ROM</v>
      </c>
      <c r="G26" s="45"/>
    </row>
    <row r="27" spans="2:7" ht="15.75" customHeight="1">
      <c r="B27" s="16"/>
      <c r="C27" s="18" t="s">
        <v>34</v>
      </c>
      <c r="D27" s="49"/>
      <c r="E27" s="18"/>
      <c r="F27" s="47"/>
      <c r="G27" s="45"/>
    </row>
    <row r="28" spans="2:7" ht="15.75" customHeight="1">
      <c r="B28" s="16"/>
      <c r="C28" s="18"/>
      <c r="D28" s="49"/>
      <c r="E28" s="18"/>
      <c r="F28" s="47"/>
      <c r="G28" s="45"/>
    </row>
    <row r="29" spans="2:7" ht="15.75" customHeight="1">
      <c r="B29" s="92" t="s">
        <v>33</v>
      </c>
      <c r="C29" s="18" t="s">
        <v>60</v>
      </c>
      <c r="D29" s="49"/>
      <c r="E29" s="18"/>
      <c r="F29" s="53" t="e">
        <f>IRR(D8:D11,0.01)</f>
        <v>#NUM!</v>
      </c>
      <c r="G29" s="45"/>
    </row>
    <row r="30" spans="2:7" ht="15.75" customHeight="1">
      <c r="B30" s="16"/>
      <c r="C30" s="18" t="s">
        <v>62</v>
      </c>
      <c r="D30" s="49"/>
      <c r="E30" s="18"/>
      <c r="F30" s="53" t="e">
        <f>IRR(F8:F11,0.01)</f>
        <v>#NUM!</v>
      </c>
      <c r="G30" s="45"/>
    </row>
    <row r="31" spans="2:7" ht="15.75" customHeight="1">
      <c r="B31" s="16"/>
      <c r="C31" s="18" t="s">
        <v>38</v>
      </c>
      <c r="D31" s="49"/>
      <c r="E31" s="18"/>
      <c r="F31" s="52" t="e">
        <f>IF(F29&gt;F30,"Board game","CD-ROM")</f>
        <v>#NUM!</v>
      </c>
      <c r="G31" s="45"/>
    </row>
    <row r="32" spans="2:7" ht="15.75" customHeight="1">
      <c r="B32" s="16"/>
      <c r="C32" s="18" t="s">
        <v>37</v>
      </c>
      <c r="D32" s="49"/>
      <c r="E32" s="18"/>
      <c r="F32" s="18"/>
      <c r="G32" s="45"/>
    </row>
    <row r="33" spans="2:7" ht="15.75" customHeight="1">
      <c r="B33" s="16"/>
      <c r="C33" s="18"/>
      <c r="D33" s="49"/>
      <c r="E33" s="18"/>
      <c r="F33" s="18"/>
      <c r="G33" s="45"/>
    </row>
    <row r="34" spans="2:7" ht="15.75" customHeight="1">
      <c r="B34" s="92" t="s">
        <v>36</v>
      </c>
      <c r="C34" s="47" t="s">
        <v>2</v>
      </c>
      <c r="D34" s="49" t="s">
        <v>48</v>
      </c>
      <c r="E34" s="18"/>
      <c r="F34" s="101"/>
      <c r="G34" s="45"/>
    </row>
    <row r="35" spans="2:7" ht="15.75" customHeight="1">
      <c r="B35" s="16"/>
      <c r="C35" s="47">
        <v>0</v>
      </c>
      <c r="D35" s="75">
        <f>IF($F$8&lt;$D$8,F8-D8,D8-F8)</f>
        <v>0</v>
      </c>
      <c r="E35" s="18"/>
      <c r="F35" s="101"/>
      <c r="G35" s="45"/>
    </row>
    <row r="36" spans="2:7" ht="15.75" customHeight="1">
      <c r="B36" s="16"/>
      <c r="C36" s="47">
        <v>1</v>
      </c>
      <c r="D36" s="75">
        <f>IF($F$8&lt;$D$8,F9-D9,D9-F9)</f>
        <v>0</v>
      </c>
      <c r="E36" s="18"/>
      <c r="F36" s="76"/>
      <c r="G36" s="45"/>
    </row>
    <row r="37" spans="2:7" ht="15.75" customHeight="1">
      <c r="B37" s="16"/>
      <c r="C37" s="47">
        <v>2</v>
      </c>
      <c r="D37" s="75">
        <f>IF($F$8&lt;$D$8,F10-D10,D10-F10)</f>
        <v>0</v>
      </c>
      <c r="E37" s="18"/>
      <c r="F37" s="18"/>
      <c r="G37" s="45"/>
    </row>
    <row r="38" spans="2:7" ht="15.75" customHeight="1">
      <c r="B38" s="16"/>
      <c r="C38" s="47">
        <v>3</v>
      </c>
      <c r="D38" s="75">
        <f>IF($F$8&lt;$D$8,F11-D11,D11-F11)</f>
        <v>0</v>
      </c>
      <c r="E38" s="18"/>
      <c r="F38" s="18"/>
      <c r="G38" s="45"/>
    </row>
    <row r="39" spans="2:7" ht="15.75" customHeight="1">
      <c r="B39" s="92"/>
      <c r="C39" s="18"/>
      <c r="D39" s="49"/>
      <c r="E39" s="18"/>
      <c r="F39" s="18"/>
      <c r="G39" s="45"/>
    </row>
    <row r="40" spans="2:7" ht="15.75" customHeight="1">
      <c r="B40" s="16"/>
      <c r="C40" s="18" t="s">
        <v>49</v>
      </c>
      <c r="D40" s="35" t="e">
        <f>IRR(D35:D38)</f>
        <v>#NUM!</v>
      </c>
      <c r="E40" s="18"/>
      <c r="F40" s="76"/>
      <c r="G40" s="45"/>
    </row>
    <row r="41" spans="2:7" ht="15.75" customHeight="1">
      <c r="B41" s="16"/>
      <c r="C41" s="18"/>
      <c r="D41" s="36"/>
      <c r="E41" s="18"/>
      <c r="F41" s="76"/>
      <c r="G41" s="45"/>
    </row>
    <row r="42" spans="2:7" ht="15.75" customHeight="1">
      <c r="B42" s="16"/>
      <c r="C42" s="95" t="e">
        <f>IF(D40&gt;F13,"Accept the larger project.","Accept the smaller project.")</f>
        <v>#NUM!</v>
      </c>
      <c r="D42" s="36"/>
      <c r="E42" s="18"/>
      <c r="F42" s="76"/>
      <c r="G42" s="45"/>
    </row>
    <row r="43" spans="2:7" s="1" customFormat="1" ht="15.75" customHeight="1" thickBot="1">
      <c r="B43" s="19"/>
      <c r="C43" s="20"/>
      <c r="D43" s="20"/>
      <c r="E43" s="20"/>
      <c r="F43" s="20"/>
      <c r="G43" s="21"/>
    </row>
    <row r="44" spans="2:5" ht="15.75" customHeight="1">
      <c r="B44" s="4"/>
      <c r="C44" s="4"/>
      <c r="D44" s="4"/>
      <c r="E44" s="4"/>
    </row>
    <row r="45" spans="2:5" ht="15.75" customHeight="1">
      <c r="B45" s="4"/>
      <c r="C45" s="4"/>
      <c r="D45" s="4"/>
      <c r="E45" s="4"/>
    </row>
    <row r="46" spans="2:5" ht="15.75" customHeight="1">
      <c r="B46" s="1"/>
      <c r="C46" s="1"/>
      <c r="D46" s="1"/>
      <c r="E46" s="1"/>
    </row>
    <row r="47" spans="2:5" ht="15.75" customHeight="1">
      <c r="B47" s="1"/>
      <c r="C47" s="1"/>
      <c r="D47" s="1"/>
      <c r="E47" s="1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Belmont University</cp:lastModifiedBy>
  <cp:lastPrinted>2005-09-23T19:12:30Z</cp:lastPrinted>
  <dcterms:created xsi:type="dcterms:W3CDTF">2002-05-02T18:49:10Z</dcterms:created>
  <dcterms:modified xsi:type="dcterms:W3CDTF">2007-01-18T20:09:13Z</dcterms:modified>
  <cp:category/>
  <cp:version/>
  <cp:contentType/>
  <cp:contentStatus/>
</cp:coreProperties>
</file>