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70" windowHeight="7260" activeTab="0"/>
  </bookViews>
  <sheets>
    <sheet name="Chapter 12" sheetId="1" r:id="rId1"/>
    <sheet name="#2" sheetId="2" r:id="rId2"/>
    <sheet name="#5" sheetId="3" r:id="rId3"/>
    <sheet name="#7" sheetId="4" r:id="rId4"/>
    <sheet name="#11" sheetId="5" r:id="rId5"/>
    <sheet name="#14" sheetId="6" r:id="rId6"/>
  </sheets>
  <definedNames/>
  <calcPr fullCalcOnLoad="1"/>
</workbook>
</file>

<file path=xl/sharedStrings.xml><?xml version="1.0" encoding="utf-8"?>
<sst xmlns="http://schemas.openxmlformats.org/spreadsheetml/2006/main" count="82" uniqueCount="57">
  <si>
    <t>Input Area:</t>
  </si>
  <si>
    <t>Output Area:</t>
  </si>
  <si>
    <t>Growth rate</t>
  </si>
  <si>
    <t>Cost of equity</t>
  </si>
  <si>
    <t>Question 2</t>
  </si>
  <si>
    <t>Beta</t>
  </si>
  <si>
    <t>Risk-free rate</t>
  </si>
  <si>
    <t>Market risk premium</t>
  </si>
  <si>
    <t>Question 5</t>
  </si>
  <si>
    <t>Tax rate</t>
  </si>
  <si>
    <t>Aftertax cost of debt</t>
  </si>
  <si>
    <t>Pretax cost of debt</t>
  </si>
  <si>
    <t>Question 7</t>
  </si>
  <si>
    <t>Coupon rate</t>
  </si>
  <si>
    <t>Market value of debt</t>
  </si>
  <si>
    <t>Common stock</t>
  </si>
  <si>
    <t>Debt</t>
  </si>
  <si>
    <t>Cost of debt</t>
  </si>
  <si>
    <t>WACC</t>
  </si>
  <si>
    <t>Question 11</t>
  </si>
  <si>
    <t>D/E</t>
  </si>
  <si>
    <t>Shares outstanding</t>
  </si>
  <si>
    <t>Share price</t>
  </si>
  <si>
    <t>Debt-equity ratio</t>
  </si>
  <si>
    <t>Aftertax cash savings</t>
  </si>
  <si>
    <t>Adjustment factor</t>
  </si>
  <si>
    <t>Aftertax cost of debt.</t>
  </si>
  <si>
    <t xml:space="preserve">The project should only be undertaken if its </t>
  </si>
  <si>
    <t xml:space="preserve">cost is less than </t>
  </si>
  <si>
    <t>Input boxes in tan</t>
  </si>
  <si>
    <t>Output boxes in yellow</t>
  </si>
  <si>
    <t>Given data in blue</t>
  </si>
  <si>
    <t>Calculations in red</t>
  </si>
  <si>
    <t>Answers in green</t>
  </si>
  <si>
    <t>Settlement</t>
  </si>
  <si>
    <t>Maturity</t>
  </si>
  <si>
    <t>Price (% of par)</t>
  </si>
  <si>
    <t>Payments per year</t>
  </si>
  <si>
    <t>Pretax cost</t>
  </si>
  <si>
    <t>Settlement date</t>
  </si>
  <si>
    <t>Maturity date</t>
  </si>
  <si>
    <t>Annual coupon rate</t>
  </si>
  <si>
    <t>Coupons per year</t>
  </si>
  <si>
    <t>Bond price (% of par)</t>
  </si>
  <si>
    <t>Bonds outstanding</t>
  </si>
  <si>
    <t xml:space="preserve">Common stock </t>
  </si>
  <si>
    <t>Market</t>
  </si>
  <si>
    <t>Market value of equity</t>
  </si>
  <si>
    <t>Market value of firm</t>
  </si>
  <si>
    <t>Breakeven cost</t>
  </si>
  <si>
    <t>Project discount rate</t>
  </si>
  <si>
    <t>Chapter 12</t>
  </si>
  <si>
    <t>Question 14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</si>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</sst>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0.000%"/>
    <numFmt numFmtId="167" formatCode="0_);\(0\)"/>
    <numFmt numFmtId="168" formatCode="0.00_);\(0.00\)"/>
    <numFmt numFmtId="169" formatCode="0.0_);\(0.0\)"/>
    <numFmt numFmtId="170" formatCode="&quot;$&quot;#,##0.0_);\(&quot;$&quot;#,##0.0\)"/>
    <numFmt numFmtId="171" formatCode="#,##0.0000_);\(#,##0.0000\)"/>
    <numFmt numFmtId="172" formatCode="#,##0.0000"/>
    <numFmt numFmtId="173" formatCode="0.0000%"/>
    <numFmt numFmtId="174" formatCode="0.000_);\(0.000\)"/>
    <numFmt numFmtId="175" formatCode="0.0000_);\(0.0000\)"/>
    <numFmt numFmtId="176" formatCode="&quot;$&quot;#,##0.00"/>
    <numFmt numFmtId="177" formatCode="&quot;$&quot;#,##0.0"/>
    <numFmt numFmtId="178" formatCode="0.0000000000000000%"/>
    <numFmt numFmtId="179" formatCode="_(* #,##0.0_);_(* \(#,##0.0\);_(* &quot;-&quot;??_);_(@_)"/>
    <numFmt numFmtId="180" formatCode="_(* #,##0_);_(* \(#,##0\);_(* &quot;-&quot;??_);_(@_)"/>
    <numFmt numFmtId="181" formatCode="0.00000%"/>
    <numFmt numFmtId="182" formatCode="0.000000%"/>
    <numFmt numFmtId="183" formatCode="0.0000000%"/>
    <numFmt numFmtId="184" formatCode="0.00000000%"/>
    <numFmt numFmtId="185" formatCode="0.000000000%"/>
    <numFmt numFmtId="186" formatCode="_(&quot;$&quot;* #,##0.0_);_(&quot;$&quot;* \(#,##0.0\);_(&quot;$&quot;* &quot;-&quot;??_);_(@_)"/>
    <numFmt numFmtId="187" formatCode="_(&quot;$&quot;* #,##0_);_(&quot;$&quot;* \(#,##0\);_(&quot;$&quot;* &quot;-&quot;??_);_(@_)"/>
    <numFmt numFmtId="188" formatCode="_(* #,##0.000_);_(* \(#,##0.000\);_(* &quot;-&quot;??_);_(@_)"/>
    <numFmt numFmtId="189" formatCode="_(* #,##0.000_);_(* \(#,##0.000\);_(* &quot;-&quot;???_);_(@_)"/>
    <numFmt numFmtId="190" formatCode="_(* #,##0.0000_);_(* \(#,##0.0000\);_(* &quot;-&quot;??_);_(@_)"/>
    <numFmt numFmtId="191" formatCode="0.00000000"/>
    <numFmt numFmtId="192" formatCode="0.0000000"/>
    <numFmt numFmtId="193" formatCode="0.000000"/>
    <numFmt numFmtId="194" formatCode="0.00000"/>
    <numFmt numFmtId="195" formatCode="0.0000"/>
    <numFmt numFmtId="196" formatCode="_(&quot;$&quot;* #,##0.000_);_(&quot;$&quot;* \(#,##0.000\);_(&quot;$&quot;* &quot;-&quot;??_);_(@_)"/>
    <numFmt numFmtId="197" formatCode="_(&quot;$&quot;* #,##0.0000_);_(&quot;$&quot;* \(#,##0.0000\);_(&quot;$&quot;* &quot;-&quot;??_);_(@_)"/>
    <numFmt numFmtId="198" formatCode="_(&quot;$&quot;* #,##0.00000_);_(&quot;$&quot;* \(#,##0.00000\);_(&quot;$&quot;* &quot;-&quot;??_);_(@_)"/>
    <numFmt numFmtId="199" formatCode="_(&quot;$&quot;* #,##0.000000_);_(&quot;$&quot;* \(#,##0.000000\);_(&quot;$&quot;* &quot;-&quot;??_);_(@_)"/>
    <numFmt numFmtId="200" formatCode="_(&quot;$&quot;* #,##0.0000000_);_(&quot;$&quot;* \(#,##0.0000000\);_(&quot;$&quot;* &quot;-&quot;??_);_(@_)"/>
    <numFmt numFmtId="201" formatCode="_(* #,##0.00000_);_(* \(#,##0.00000\);_(* &quot;-&quot;??_);_(@_)"/>
    <numFmt numFmtId="202" formatCode="#,##0.00;[Red]#,##0.00"/>
    <numFmt numFmtId="203" formatCode="0.0"/>
    <numFmt numFmtId="204" formatCode="0.000"/>
    <numFmt numFmtId="205" formatCode="_(* #,##0.0_);_(* \(#,##0.0\);_(* &quot;-&quot;?_);_(@_)"/>
    <numFmt numFmtId="206" formatCode="_(* #,##0.0000_);_(* \(#,##0.0000\);_(* &quot;-&quot;????_);_(@_)"/>
    <numFmt numFmtId="207" formatCode="#,##0.0_);\(#,##0.0\)"/>
    <numFmt numFmtId="208" formatCode="#,##0.0"/>
    <numFmt numFmtId="209" formatCode="_(* #,##0.0_);_(* \(#,##0.0\);_(* &quot;-&quot;_);_(@_)"/>
    <numFmt numFmtId="210" formatCode="_(* #,##0.00_);_(* \(#,##0.00\);_(* &quot;-&quot;_);_(@_)"/>
    <numFmt numFmtId="211" formatCode="[$-409]dddd\,\ mmmm\ dd\,\ yyyy"/>
    <numFmt numFmtId="212" formatCode="_(&quot;$&quot;* #,##0.000_);_(&quot;$&quot;* \(#,##0.000\);_(&quot;$&quot;* &quot;-&quot;???_);_(@_)"/>
    <numFmt numFmtId="213" formatCode="[$-409]h:mm:ss\ AM/PM"/>
    <numFmt numFmtId="214" formatCode="mm/dd/yy;@"/>
    <numFmt numFmtId="215" formatCode="#,##0.000_);\(#,##0.000\)"/>
    <numFmt numFmtId="216" formatCode="_(* #,##0.00000_);_(* \(#,##0.00000\);_(* &quot;-&quot;?????_);_(@_)"/>
    <numFmt numFmtId="217" formatCode="0.00;[Red]0.00"/>
    <numFmt numFmtId="218" formatCode="#,##0;[Red]#,##0"/>
    <numFmt numFmtId="219" formatCode="&quot;$&quot;#,##0.00;[Red]&quot;$&quot;#,##0.00"/>
    <numFmt numFmtId="220" formatCode="#,##0.00000"/>
    <numFmt numFmtId="221" formatCode="&quot;$&quot;#,##0.00000"/>
    <numFmt numFmtId="222" formatCode="m/d/yy;@"/>
    <numFmt numFmtId="223" formatCode="&quot;$&quot;#,##0;[Red]&quot;$&quot;#,##0"/>
    <numFmt numFmtId="224" formatCode="_(* #,##0.000_);_(* \(#,##0.000\);_(* &quot;-&quot;????_);_(@_)"/>
    <numFmt numFmtId="225" formatCode="_(* #,##0.00_);_(* \(#,##0.00\);_(* &quot;-&quot;????_);_(@_)"/>
  </numFmts>
  <fonts count="21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48"/>
      <name val="Arial"/>
      <family val="2"/>
    </font>
    <font>
      <sz val="12"/>
      <color indexed="8"/>
      <name val="Arial"/>
      <family val="2"/>
    </font>
    <font>
      <b/>
      <sz val="12"/>
      <color indexed="57"/>
      <name val="Arial"/>
      <family val="2"/>
    </font>
    <font>
      <sz val="12"/>
      <color indexed="57"/>
      <name val="Arial"/>
      <family val="2"/>
    </font>
    <font>
      <i/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2" borderId="5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4" fillId="3" borderId="5" xfId="0" applyFont="1" applyFill="1" applyBorder="1" applyAlignment="1">
      <alignment/>
    </xf>
    <xf numFmtId="0" fontId="4" fillId="3" borderId="6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0" fontId="4" fillId="3" borderId="8" xfId="0" applyFont="1" applyFill="1" applyBorder="1" applyAlignment="1">
      <alignment/>
    </xf>
    <xf numFmtId="10" fontId="5" fillId="3" borderId="9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173" fontId="6" fillId="3" borderId="0" xfId="0" applyNumberFormat="1" applyFont="1" applyFill="1" applyBorder="1" applyAlignment="1">
      <alignment/>
    </xf>
    <xf numFmtId="173" fontId="4" fillId="3" borderId="7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/>
    </xf>
    <xf numFmtId="5" fontId="3" fillId="2" borderId="7" xfId="0" applyNumberFormat="1" applyFont="1" applyFill="1" applyBorder="1" applyAlignment="1">
      <alignment/>
    </xf>
    <xf numFmtId="0" fontId="1" fillId="0" borderId="0" xfId="0" applyFont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9" fontId="3" fillId="0" borderId="0" xfId="2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right"/>
    </xf>
    <xf numFmtId="187" fontId="5" fillId="3" borderId="9" xfId="17" applyNumberFormat="1" applyFont="1" applyFill="1" applyBorder="1" applyAlignment="1">
      <alignment/>
    </xf>
    <xf numFmtId="0" fontId="4" fillId="2" borderId="7" xfId="0" applyFont="1" applyFill="1" applyBorder="1" applyAlignment="1">
      <alignment horizontal="left"/>
    </xf>
    <xf numFmtId="187" fontId="6" fillId="3" borderId="0" xfId="17" applyNumberFormat="1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10" fillId="4" borderId="0" xfId="0" applyFont="1" applyFill="1" applyAlignment="1">
      <alignment/>
    </xf>
    <xf numFmtId="0" fontId="0" fillId="4" borderId="0" xfId="0" applyFill="1" applyAlignment="1">
      <alignment/>
    </xf>
    <xf numFmtId="2" fontId="11" fillId="4" borderId="0" xfId="0" applyNumberFormat="1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6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9" fontId="17" fillId="2" borderId="0" xfId="0" applyNumberFormat="1" applyFont="1" applyFill="1" applyBorder="1" applyAlignment="1">
      <alignment/>
    </xf>
    <xf numFmtId="5" fontId="17" fillId="2" borderId="0" xfId="0" applyNumberFormat="1" applyFont="1" applyFill="1" applyBorder="1" applyAlignment="1">
      <alignment/>
    </xf>
    <xf numFmtId="164" fontId="17" fillId="2" borderId="0" xfId="0" applyNumberFormat="1" applyFont="1" applyFill="1" applyBorder="1" applyAlignment="1">
      <alignment/>
    </xf>
    <xf numFmtId="10" fontId="18" fillId="3" borderId="0" xfId="0" applyNumberFormat="1" applyFont="1" applyFill="1" applyBorder="1" applyAlignment="1">
      <alignment/>
    </xf>
    <xf numFmtId="42" fontId="17" fillId="2" borderId="0" xfId="0" applyNumberFormat="1" applyFont="1" applyFill="1" applyBorder="1" applyAlignment="1">
      <alignment/>
    </xf>
    <xf numFmtId="214" fontId="17" fillId="2" borderId="0" xfId="0" applyNumberFormat="1" applyFont="1" applyFill="1" applyBorder="1" applyAlignment="1">
      <alignment/>
    </xf>
    <xf numFmtId="41" fontId="17" fillId="2" borderId="0" xfId="0" applyNumberFormat="1" applyFont="1" applyFill="1" applyBorder="1" applyAlignment="1">
      <alignment/>
    </xf>
    <xf numFmtId="0" fontId="7" fillId="3" borderId="4" xfId="0" applyFont="1" applyFill="1" applyBorder="1" applyAlignment="1">
      <alignment/>
    </xf>
    <xf numFmtId="166" fontId="18" fillId="3" borderId="0" xfId="0" applyNumberFormat="1" applyFont="1" applyFill="1" applyBorder="1" applyAlignment="1">
      <alignment/>
    </xf>
    <xf numFmtId="168" fontId="17" fillId="2" borderId="0" xfId="0" applyNumberFormat="1" applyFont="1" applyFill="1" applyBorder="1" applyAlignment="1">
      <alignment/>
    </xf>
    <xf numFmtId="10" fontId="17" fillId="2" borderId="0" xfId="0" applyNumberFormat="1" applyFont="1" applyFill="1" applyBorder="1" applyAlignment="1">
      <alignment/>
    </xf>
    <xf numFmtId="206" fontId="5" fillId="3" borderId="9" xfId="0" applyNumberFormat="1" applyFont="1" applyFill="1" applyBorder="1" applyAlignment="1">
      <alignment/>
    </xf>
    <xf numFmtId="42" fontId="18" fillId="3" borderId="0" xfId="0" applyNumberFormat="1" applyFont="1" applyFill="1" applyBorder="1" applyAlignment="1">
      <alignment/>
    </xf>
    <xf numFmtId="180" fontId="17" fillId="2" borderId="0" xfId="15" applyNumberFormat="1" applyFont="1" applyFill="1" applyBorder="1" applyAlignment="1">
      <alignment/>
    </xf>
    <xf numFmtId="187" fontId="17" fillId="2" borderId="0" xfId="17" applyNumberFormat="1" applyFont="1" applyFill="1" applyBorder="1" applyAlignment="1">
      <alignment horizontal="right"/>
    </xf>
    <xf numFmtId="9" fontId="17" fillId="2" borderId="0" xfId="21" applyFont="1" applyFill="1" applyBorder="1" applyAlignment="1">
      <alignment horizontal="right"/>
    </xf>
    <xf numFmtId="43" fontId="17" fillId="2" borderId="0" xfId="15" applyFont="1" applyFill="1" applyBorder="1" applyAlignment="1">
      <alignment horizontal="right"/>
    </xf>
    <xf numFmtId="10" fontId="18" fillId="3" borderId="0" xfId="21" applyNumberFormat="1" applyFont="1" applyFill="1" applyBorder="1" applyAlignment="1">
      <alignment/>
    </xf>
    <xf numFmtId="187" fontId="18" fillId="3" borderId="0" xfId="17" applyNumberFormat="1" applyFont="1" applyFill="1" applyBorder="1" applyAlignment="1">
      <alignment/>
    </xf>
    <xf numFmtId="0" fontId="19" fillId="0" borderId="0" xfId="0" applyFont="1" applyAlignment="1">
      <alignment/>
    </xf>
    <xf numFmtId="164" fontId="17" fillId="2" borderId="0" xfId="21" applyNumberFormat="1" applyFont="1" applyFill="1" applyBorder="1" applyAlignment="1">
      <alignment horizontal="right"/>
    </xf>
    <xf numFmtId="0" fontId="20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03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43" customWidth="1"/>
    <col min="4" max="4" width="42.57421875" style="43" customWidth="1"/>
    <col min="5" max="16384" width="9.140625" style="43" customWidth="1"/>
  </cols>
  <sheetData>
    <row r="1" spans="1:29" ht="12.7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</row>
    <row r="2" spans="1:29" ht="12.7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</row>
    <row r="3" spans="1:29" ht="12.7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</row>
    <row r="5" spans="1:29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</row>
    <row r="6" spans="1:29" ht="12.7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</row>
    <row r="7" spans="1:29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</row>
    <row r="8" spans="1:29" ht="12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</row>
    <row r="9" spans="1:29" ht="12.75">
      <c r="A9" s="41"/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</row>
    <row r="10" spans="1:29" ht="59.25">
      <c r="A10" s="41"/>
      <c r="B10" s="41"/>
      <c r="C10" s="41"/>
      <c r="D10" s="44" t="s">
        <v>51</v>
      </c>
      <c r="E10" s="41"/>
      <c r="F10" s="45"/>
      <c r="G10" s="41"/>
      <c r="H10" s="41"/>
      <c r="I10" s="41"/>
      <c r="J10" s="41"/>
      <c r="K10" s="41"/>
      <c r="L10" s="41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</row>
    <row r="11" spans="1:29" ht="12.75">
      <c r="A11" s="41"/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</row>
    <row r="12" spans="1:29" ht="12.75">
      <c r="A12" s="41"/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</row>
    <row r="13" spans="1:29" ht="12.75">
      <c r="A13" s="41"/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</row>
    <row r="14" spans="1:29" ht="15">
      <c r="A14" s="41"/>
      <c r="B14" s="41"/>
      <c r="C14" s="41"/>
      <c r="D14" s="46"/>
      <c r="E14" s="41"/>
      <c r="F14" s="41"/>
      <c r="G14" s="41"/>
      <c r="H14" s="41"/>
      <c r="I14" s="41"/>
      <c r="J14" s="41"/>
      <c r="K14" s="41"/>
      <c r="L14" s="41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</row>
    <row r="15" spans="1:29" ht="15.75">
      <c r="A15" s="41"/>
      <c r="B15" s="41"/>
      <c r="C15" s="41"/>
      <c r="D15" s="47" t="s">
        <v>29</v>
      </c>
      <c r="E15" s="41"/>
      <c r="F15" s="41"/>
      <c r="G15" s="41"/>
      <c r="H15" s="41"/>
      <c r="I15" s="41"/>
      <c r="J15" s="41"/>
      <c r="K15" s="41"/>
      <c r="L15" s="41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</row>
    <row r="16" spans="1:29" ht="15.75">
      <c r="A16" s="41"/>
      <c r="B16" s="41"/>
      <c r="C16" s="41"/>
      <c r="D16" s="48" t="s">
        <v>30</v>
      </c>
      <c r="E16" s="41"/>
      <c r="F16" s="41"/>
      <c r="G16" s="41"/>
      <c r="H16" s="41"/>
      <c r="I16" s="41"/>
      <c r="J16" s="41"/>
      <c r="K16" s="41"/>
      <c r="L16" s="41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</row>
    <row r="17" spans="1:29" ht="15.75">
      <c r="A17" s="41"/>
      <c r="B17" s="41"/>
      <c r="C17" s="41"/>
      <c r="D17" s="49" t="s">
        <v>31</v>
      </c>
      <c r="E17" s="41"/>
      <c r="F17" s="41"/>
      <c r="G17" s="41"/>
      <c r="H17" s="41"/>
      <c r="I17" s="41"/>
      <c r="J17" s="41"/>
      <c r="K17" s="41"/>
      <c r="L17" s="41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</row>
    <row r="18" spans="1:29" ht="15.75">
      <c r="A18" s="41"/>
      <c r="B18" s="41"/>
      <c r="C18" s="41"/>
      <c r="D18" s="50" t="s">
        <v>32</v>
      </c>
      <c r="E18" s="41"/>
      <c r="F18" s="41"/>
      <c r="G18" s="41"/>
      <c r="H18" s="41"/>
      <c r="I18" s="41"/>
      <c r="J18" s="41"/>
      <c r="K18" s="41"/>
      <c r="L18" s="41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</row>
    <row r="19" spans="1:29" ht="15.75">
      <c r="A19" s="41"/>
      <c r="B19" s="41"/>
      <c r="C19" s="41"/>
      <c r="D19" s="51" t="s">
        <v>33</v>
      </c>
      <c r="E19" s="41"/>
      <c r="F19" s="41"/>
      <c r="G19" s="41"/>
      <c r="H19" s="41"/>
      <c r="I19" s="41"/>
      <c r="J19" s="41"/>
      <c r="K19" s="41"/>
      <c r="L19" s="41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</row>
    <row r="20" spans="1:29" ht="15">
      <c r="A20" s="41"/>
      <c r="B20" s="41"/>
      <c r="C20" s="41"/>
      <c r="D20" s="46"/>
      <c r="E20" s="41"/>
      <c r="F20" s="41"/>
      <c r="G20" s="41"/>
      <c r="H20" s="41"/>
      <c r="I20" s="41"/>
      <c r="J20" s="41"/>
      <c r="K20" s="41"/>
      <c r="L20" s="41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</row>
    <row r="21" spans="1:29" ht="12.75">
      <c r="A21" s="41"/>
      <c r="B21" s="41"/>
      <c r="C21" s="41"/>
      <c r="D21" s="74" t="s">
        <v>53</v>
      </c>
      <c r="E21" s="41"/>
      <c r="F21" s="41"/>
      <c r="G21" s="41"/>
      <c r="H21" s="41"/>
      <c r="I21" s="41"/>
      <c r="J21" s="41"/>
      <c r="K21" s="41"/>
      <c r="L21" s="41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</row>
    <row r="22" spans="1:29" ht="12.75">
      <c r="A22" s="41"/>
      <c r="B22" s="41"/>
      <c r="C22" s="41"/>
      <c r="D22" s="74" t="s">
        <v>54</v>
      </c>
      <c r="E22" s="41"/>
      <c r="F22" s="41"/>
      <c r="G22" s="41"/>
      <c r="H22" s="41"/>
      <c r="I22" s="41"/>
      <c r="J22" s="41"/>
      <c r="K22" s="41"/>
      <c r="L22" s="41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</row>
    <row r="23" spans="1:29" ht="12.75">
      <c r="A23" s="41"/>
      <c r="B23" s="41"/>
      <c r="C23" s="41"/>
      <c r="D23" s="74" t="s">
        <v>55</v>
      </c>
      <c r="E23" s="41"/>
      <c r="F23" s="41"/>
      <c r="G23" s="41"/>
      <c r="H23" s="41"/>
      <c r="I23" s="41"/>
      <c r="J23" s="41"/>
      <c r="K23" s="41"/>
      <c r="L23" s="41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</row>
    <row r="24" spans="1:29" ht="12.75">
      <c r="A24" s="41"/>
      <c r="B24" s="41"/>
      <c r="C24" s="41"/>
      <c r="D24" s="74" t="s">
        <v>56</v>
      </c>
      <c r="E24" s="41"/>
      <c r="F24" s="41"/>
      <c r="G24" s="41"/>
      <c r="H24" s="41"/>
      <c r="I24" s="41"/>
      <c r="J24" s="41"/>
      <c r="K24" s="41"/>
      <c r="L24" s="41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</row>
    <row r="25" spans="1:29" ht="12.7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</row>
    <row r="26" spans="1:29" ht="12.7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</row>
    <row r="27" spans="1:29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</row>
    <row r="28" spans="1:29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</row>
    <row r="29" spans="1:29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</row>
    <row r="30" spans="1:29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</row>
    <row r="31" spans="1:29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</row>
    <row r="32" spans="1:29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</row>
    <row r="33" spans="1:29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</row>
    <row r="34" spans="1:29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</row>
    <row r="35" spans="1:29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</row>
    <row r="36" spans="1:29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</row>
    <row r="37" spans="1:29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</row>
    <row r="38" spans="1:12" ht="12.7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</row>
    <row r="39" spans="1:12" ht="12.7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</row>
    <row r="40" spans="1:12" ht="12.7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</row>
    <row r="41" spans="1:12" ht="12.7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</row>
    <row r="42" spans="1:12" ht="12.7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</row>
    <row r="43" spans="1:12" ht="12.7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</row>
    <row r="44" spans="1:12" ht="12.7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</row>
    <row r="45" spans="1:12" ht="12.7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</row>
    <row r="46" spans="1:12" ht="12.7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</row>
    <row r="47" spans="1:12" ht="12.7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</row>
    <row r="48" spans="1:12" ht="12.7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</row>
    <row r="49" spans="1:12" ht="12.7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</row>
    <row r="50" spans="1:12" ht="12.7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</row>
    <row r="51" spans="1:12" ht="12.7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</row>
    <row r="52" spans="1:12" ht="12.7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</row>
    <row r="53" spans="1:12" ht="12.7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</row>
    <row r="54" spans="1:12" ht="12.7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</row>
    <row r="55" spans="1:12" ht="12.7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</row>
    <row r="56" spans="1:12" ht="12.7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</row>
    <row r="57" spans="1:12" ht="12.7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</row>
    <row r="58" spans="1:12" ht="12.7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</row>
    <row r="59" spans="1:12" ht="12.7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</row>
    <row r="60" spans="1:12" ht="12.7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</row>
    <row r="61" spans="1:12" ht="12.7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</row>
    <row r="62" spans="1:12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</row>
    <row r="63" spans="1:12" ht="12.7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</row>
    <row r="64" spans="1:12" ht="12.7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</row>
    <row r="65" spans="1:12" ht="12.7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</row>
    <row r="66" spans="1:12" ht="12.7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</row>
    <row r="67" spans="1:12" ht="12.7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</row>
    <row r="68" spans="1:12" ht="12.7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</row>
    <row r="69" spans="1:12" ht="12.7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</row>
    <row r="70" spans="1:12" ht="12.7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</row>
    <row r="71" spans="1:12" ht="12.7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</row>
    <row r="72" spans="1:12" ht="12.7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</row>
    <row r="73" spans="1:12" ht="12.7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</row>
    <row r="74" spans="1:12" ht="12.7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</row>
    <row r="75" spans="1:12" ht="12.7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</row>
    <row r="76" spans="1:12" ht="12.7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</row>
    <row r="77" spans="1:12" ht="12.7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</row>
    <row r="78" spans="1:12" ht="12.7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</row>
    <row r="79" spans="1:12" ht="12.7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</row>
    <row r="80" spans="1:12" ht="12.7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12.7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ht="12.7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</row>
    <row r="83" spans="1:12" ht="12.7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</row>
    <row r="84" spans="1:12" ht="12.7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</row>
    <row r="85" spans="1:12" ht="12.7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</row>
    <row r="86" spans="1:12" ht="12.7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</row>
    <row r="87" spans="1:12" ht="12.7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</row>
    <row r="88" spans="1:12" ht="12.7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</row>
    <row r="89" spans="1:12" ht="12.7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</row>
    <row r="90" spans="1:12" ht="12.7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</row>
    <row r="91" spans="1:12" ht="12.7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</row>
    <row r="92" spans="1:12" ht="12.7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</row>
    <row r="93" spans="1:12" ht="12.7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</row>
    <row r="94" spans="1:12" ht="12.7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</row>
    <row r="95" spans="1:12" ht="12.7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</row>
    <row r="96" spans="1:12" ht="12.7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</row>
    <row r="97" spans="1:12" ht="12.7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</row>
    <row r="98" spans="1:12" ht="12.7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</row>
    <row r="99" spans="1:12" ht="12.7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</row>
    <row r="100" spans="1:12" ht="12.7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</row>
    <row r="101" spans="1:12" ht="12.7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</row>
    <row r="102" spans="1:12" ht="12.7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</row>
    <row r="103" spans="1:12" ht="12.7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3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1.57421875" style="0" bestFit="1" customWidth="1"/>
    <col min="4" max="4" width="18.140625" style="0" customWidth="1"/>
    <col min="5" max="5" width="3.140625" style="0" customWidth="1"/>
  </cols>
  <sheetData>
    <row r="1" spans="1:10" ht="18">
      <c r="A1" s="1"/>
      <c r="B1" s="1"/>
      <c r="C1" s="72" t="s">
        <v>51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4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>
      <c r="A7" s="1"/>
      <c r="B7" s="6"/>
      <c r="C7" s="30" t="s">
        <v>34</v>
      </c>
      <c r="D7" s="58"/>
      <c r="E7" s="7"/>
      <c r="F7" s="1"/>
      <c r="G7" s="1"/>
      <c r="H7" s="1"/>
      <c r="I7" s="1"/>
      <c r="J7" s="1"/>
    </row>
    <row r="8" spans="1:10" ht="15.75" customHeight="1">
      <c r="A8" s="1"/>
      <c r="B8" s="6"/>
      <c r="C8" s="30" t="s">
        <v>35</v>
      </c>
      <c r="D8" s="58"/>
      <c r="E8" s="7"/>
      <c r="F8" s="1"/>
      <c r="G8" s="1"/>
      <c r="H8" s="1"/>
      <c r="I8" s="1"/>
      <c r="J8" s="1"/>
    </row>
    <row r="9" spans="1:10" ht="15.75" customHeight="1">
      <c r="A9" s="1"/>
      <c r="B9" s="6"/>
      <c r="C9" s="11" t="s">
        <v>36</v>
      </c>
      <c r="D9" s="59"/>
      <c r="E9" s="7"/>
      <c r="F9" s="1"/>
      <c r="G9" s="1"/>
      <c r="H9" s="1"/>
      <c r="I9" s="1"/>
      <c r="J9" s="1"/>
    </row>
    <row r="10" spans="1:10" ht="15.75" customHeight="1">
      <c r="A10" s="1"/>
      <c r="B10" s="6"/>
      <c r="C10" s="11" t="s">
        <v>13</v>
      </c>
      <c r="D10" s="53"/>
      <c r="E10" s="7"/>
      <c r="F10" s="1"/>
      <c r="G10" s="1"/>
      <c r="H10" s="1"/>
      <c r="I10" s="1"/>
      <c r="J10" s="1"/>
    </row>
    <row r="11" spans="1:10" ht="15.75" customHeight="1">
      <c r="A11" s="1"/>
      <c r="B11" s="6"/>
      <c r="C11" s="11" t="s">
        <v>37</v>
      </c>
      <c r="D11" s="59"/>
      <c r="E11" s="7"/>
      <c r="F11" s="1"/>
      <c r="G11" s="1"/>
      <c r="H11" s="1"/>
      <c r="I11" s="1"/>
      <c r="J11" s="1"/>
    </row>
    <row r="12" spans="1:10" ht="15.75" customHeight="1">
      <c r="A12" s="1"/>
      <c r="B12" s="6"/>
      <c r="C12" s="11" t="s">
        <v>9</v>
      </c>
      <c r="D12" s="53"/>
      <c r="E12" s="7"/>
      <c r="F12" s="1"/>
      <c r="G12" s="1"/>
      <c r="H12" s="1"/>
      <c r="I12" s="1"/>
      <c r="J12" s="1"/>
    </row>
    <row r="13" spans="1:10" ht="15.75" customHeight="1" thickBot="1">
      <c r="A13" s="1"/>
      <c r="B13" s="8"/>
      <c r="C13" s="12"/>
      <c r="D13" s="9"/>
      <c r="E13" s="10"/>
      <c r="F13" s="1"/>
      <c r="G13" s="1"/>
      <c r="H13" s="1"/>
      <c r="I13" s="1"/>
      <c r="J13" s="1"/>
    </row>
    <row r="14" spans="1:10" ht="15.75" customHeigh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/>
      <c r="B15" s="1"/>
      <c r="C15" s="2" t="s">
        <v>1</v>
      </c>
      <c r="D15" s="1"/>
      <c r="E15" s="1"/>
      <c r="F15" s="1"/>
      <c r="G15" s="1"/>
      <c r="H15" s="1"/>
      <c r="I15" s="1"/>
      <c r="J15" s="1"/>
    </row>
    <row r="16" spans="1:10" ht="15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>
      <c r="A18" s="1"/>
      <c r="B18" s="16"/>
      <c r="C18" s="17" t="s">
        <v>38</v>
      </c>
      <c r="D18" s="22" t="e">
        <f>YIELD(D7,D8,D10,D9,100,+D11)</f>
        <v>#NUM!</v>
      </c>
      <c r="E18" s="18"/>
      <c r="F18" s="1"/>
      <c r="G18" s="1"/>
      <c r="H18" s="1"/>
      <c r="I18" s="1"/>
      <c r="J18" s="1"/>
    </row>
    <row r="19" spans="1:10" ht="15.75" customHeight="1">
      <c r="A19" s="1"/>
      <c r="B19" s="16"/>
      <c r="C19" s="17" t="s">
        <v>10</v>
      </c>
      <c r="D19" s="22" t="e">
        <f>D18*(1-D12)</f>
        <v>#NUM!</v>
      </c>
      <c r="E19" s="18"/>
      <c r="F19" s="1"/>
      <c r="G19" s="1"/>
      <c r="H19" s="1"/>
      <c r="I19" s="1"/>
      <c r="J19" s="1"/>
    </row>
    <row r="20" spans="1:10" ht="15.75" customHeight="1" thickBot="1">
      <c r="A20" s="1"/>
      <c r="B20" s="19"/>
      <c r="C20" s="20"/>
      <c r="D20" s="20"/>
      <c r="E20" s="2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421875" style="0" customWidth="1"/>
    <col min="4" max="4" width="18.140625" style="0" customWidth="1"/>
    <col min="5" max="5" width="4.57421875" style="0" customWidth="1"/>
  </cols>
  <sheetData>
    <row r="1" spans="1:10" ht="18">
      <c r="A1" s="1"/>
      <c r="B1" s="1"/>
      <c r="C1" s="72" t="s">
        <v>51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8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>
      <c r="A7" s="1"/>
      <c r="B7" s="6"/>
      <c r="C7" s="11" t="s">
        <v>15</v>
      </c>
      <c r="D7" s="53"/>
      <c r="E7" s="7"/>
      <c r="F7" s="1"/>
      <c r="G7" s="1"/>
      <c r="H7" s="1"/>
      <c r="I7" s="1"/>
      <c r="J7" s="1"/>
    </row>
    <row r="8" spans="1:10" ht="15.75" customHeight="1">
      <c r="A8" s="1"/>
      <c r="B8" s="6"/>
      <c r="C8" s="11" t="s">
        <v>16</v>
      </c>
      <c r="D8" s="53"/>
      <c r="E8" s="7"/>
      <c r="F8" s="1"/>
      <c r="G8" s="1"/>
      <c r="H8" s="1"/>
      <c r="I8" s="1"/>
      <c r="J8" s="1"/>
    </row>
    <row r="9" spans="1:10" ht="15.75" customHeight="1">
      <c r="A9" s="1"/>
      <c r="B9" s="6"/>
      <c r="C9" s="11" t="s">
        <v>3</v>
      </c>
      <c r="D9" s="53"/>
      <c r="E9" s="7"/>
      <c r="F9" s="1"/>
      <c r="G9" s="1"/>
      <c r="H9" s="1"/>
      <c r="I9" s="1"/>
      <c r="J9" s="1"/>
    </row>
    <row r="10" spans="1:10" ht="15.75" customHeight="1">
      <c r="A10" s="1"/>
      <c r="B10" s="6"/>
      <c r="C10" s="11" t="s">
        <v>17</v>
      </c>
      <c r="D10" s="53"/>
      <c r="E10" s="7"/>
      <c r="F10" s="1"/>
      <c r="G10" s="1"/>
      <c r="H10" s="1"/>
      <c r="I10" s="1"/>
      <c r="J10" s="1"/>
    </row>
    <row r="11" spans="1:10" ht="15.75" customHeight="1">
      <c r="A11" s="1"/>
      <c r="B11" s="6"/>
      <c r="C11" s="11" t="s">
        <v>9</v>
      </c>
      <c r="D11" s="53"/>
      <c r="E11" s="7"/>
      <c r="F11" s="1"/>
      <c r="G11" s="1"/>
      <c r="H11" s="1"/>
      <c r="I11" s="1"/>
      <c r="J11" s="1"/>
    </row>
    <row r="12" spans="1:10" ht="15.75" customHeight="1" thickBot="1">
      <c r="A12" s="1"/>
      <c r="B12" s="8"/>
      <c r="C12" s="12"/>
      <c r="D12" s="9"/>
      <c r="E12" s="10"/>
      <c r="F12" s="1"/>
      <c r="G12" s="1"/>
      <c r="H12" s="1"/>
      <c r="I12" s="1"/>
      <c r="J12" s="1"/>
    </row>
    <row r="13" spans="1:10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</row>
    <row r="15" spans="1:10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5.75" customHeight="1">
      <c r="A16" s="1"/>
      <c r="B16" s="13"/>
      <c r="C16" s="14"/>
      <c r="D16" s="14"/>
      <c r="E16" s="15"/>
      <c r="F16" s="1"/>
      <c r="G16" s="1"/>
      <c r="H16" s="1"/>
      <c r="I16" s="1"/>
      <c r="J16" s="1"/>
    </row>
    <row r="17" spans="1:10" ht="15.75" customHeight="1">
      <c r="A17" s="1"/>
      <c r="B17" s="60"/>
      <c r="C17" s="17" t="s">
        <v>18</v>
      </c>
      <c r="D17" s="22">
        <f>(D7*D9)+(D8*D10*(1-D11))</f>
        <v>0</v>
      </c>
      <c r="E17" s="18"/>
      <c r="F17" s="1"/>
      <c r="G17" s="1"/>
      <c r="H17" s="1"/>
      <c r="I17" s="1"/>
      <c r="J17" s="1"/>
    </row>
    <row r="18" spans="1:10" ht="15.75" customHeight="1" thickBot="1">
      <c r="A18" s="1"/>
      <c r="B18" s="19"/>
      <c r="C18" s="20"/>
      <c r="D18" s="20"/>
      <c r="E18" s="21"/>
      <c r="F18" s="1"/>
      <c r="G18" s="1"/>
      <c r="H18" s="1"/>
      <c r="I18" s="1"/>
      <c r="J18" s="1"/>
    </row>
    <row r="19" spans="1:10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421875" style="0" customWidth="1"/>
    <col min="4" max="4" width="18.140625" style="0" customWidth="1"/>
    <col min="5" max="5" width="4.57421875" style="0" customWidth="1"/>
  </cols>
  <sheetData>
    <row r="1" spans="1:10" ht="18">
      <c r="A1" s="1"/>
      <c r="B1" s="1"/>
      <c r="C1" s="72" t="s">
        <v>51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12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>
      <c r="A7" s="1"/>
      <c r="B7" s="6"/>
      <c r="C7" s="11" t="s">
        <v>18</v>
      </c>
      <c r="D7" s="63"/>
      <c r="E7" s="7"/>
      <c r="F7" s="1"/>
      <c r="G7" s="1"/>
      <c r="H7" s="1"/>
      <c r="I7" s="1"/>
      <c r="J7" s="1"/>
    </row>
    <row r="8" spans="1:10" ht="15.75" customHeight="1">
      <c r="A8" s="1"/>
      <c r="B8" s="6"/>
      <c r="C8" s="11" t="s">
        <v>3</v>
      </c>
      <c r="D8" s="53"/>
      <c r="E8" s="7"/>
      <c r="F8" s="1"/>
      <c r="G8" s="1"/>
      <c r="H8" s="1"/>
      <c r="I8" s="1"/>
      <c r="J8" s="1"/>
    </row>
    <row r="9" spans="1:10" ht="15.75" customHeight="1">
      <c r="A9" s="1"/>
      <c r="B9" s="6"/>
      <c r="C9" s="11" t="s">
        <v>17</v>
      </c>
      <c r="D9" s="55"/>
      <c r="E9" s="7"/>
      <c r="F9" s="1"/>
      <c r="G9" s="1"/>
      <c r="H9" s="1"/>
      <c r="I9" s="1"/>
      <c r="J9" s="1"/>
    </row>
    <row r="10" spans="1:10" ht="15.75" customHeight="1">
      <c r="A10" s="1"/>
      <c r="B10" s="6"/>
      <c r="C10" s="11" t="s">
        <v>9</v>
      </c>
      <c r="D10" s="53"/>
      <c r="E10" s="7"/>
      <c r="F10" s="1"/>
      <c r="G10" s="1"/>
      <c r="H10" s="1"/>
      <c r="I10" s="1"/>
      <c r="J10" s="1"/>
    </row>
    <row r="11" spans="1:10" ht="15.75" customHeight="1" thickBot="1">
      <c r="A11" s="1"/>
      <c r="B11" s="8"/>
      <c r="C11" s="12"/>
      <c r="D11" s="9"/>
      <c r="E11" s="10"/>
      <c r="F11" s="1"/>
      <c r="G11" s="1"/>
      <c r="H11" s="1"/>
      <c r="I11" s="1"/>
      <c r="J11" s="1"/>
    </row>
    <row r="12" spans="1:10" ht="15.75" customHeight="1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5.75" customHeight="1">
      <c r="A13" s="1"/>
      <c r="B13" s="1"/>
      <c r="C13" s="2" t="s">
        <v>1</v>
      </c>
      <c r="D13" s="1"/>
      <c r="E13" s="1"/>
      <c r="F13" s="1"/>
      <c r="G13" s="1"/>
      <c r="H13" s="1"/>
      <c r="I13" s="1"/>
      <c r="J13" s="1"/>
    </row>
    <row r="14" spans="1:10" ht="15.75" customHeight="1" thickBot="1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5.75" customHeight="1">
      <c r="A15" s="1"/>
      <c r="B15" s="13"/>
      <c r="C15" s="14"/>
      <c r="D15" s="14"/>
      <c r="E15" s="15"/>
      <c r="F15" s="1"/>
      <c r="G15" s="1"/>
      <c r="H15" s="1"/>
      <c r="I15" s="1"/>
      <c r="J15" s="1"/>
    </row>
    <row r="16" spans="1:10" ht="15.75" customHeight="1">
      <c r="A16" s="1"/>
      <c r="B16" s="16"/>
      <c r="C16" s="17" t="s">
        <v>20</v>
      </c>
      <c r="D16" s="64" t="e">
        <f>(D7-D8)/((D9*(1-D10))-D7)</f>
        <v>#DIV/0!</v>
      </c>
      <c r="E16" s="18"/>
      <c r="F16" s="1"/>
      <c r="G16" s="1"/>
      <c r="H16" s="1"/>
      <c r="I16" s="1"/>
      <c r="J16" s="1"/>
    </row>
    <row r="17" spans="1:10" ht="15.75" customHeight="1" thickBot="1">
      <c r="A17" s="1"/>
      <c r="B17" s="19"/>
      <c r="C17" s="20"/>
      <c r="D17" s="20"/>
      <c r="E17" s="21"/>
      <c r="F17" s="1"/>
      <c r="G17" s="1"/>
      <c r="H17" s="1"/>
      <c r="I17" s="1"/>
      <c r="J17" s="1"/>
    </row>
    <row r="18" spans="1:10" ht="15.75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.75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.75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</sheetData>
  <printOptions/>
  <pageMargins left="0.75" right="0.75" top="1" bottom="1" header="0.5" footer="0.5"/>
  <pageSetup horizontalDpi="360" verticalDpi="3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2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8.28125" style="0" bestFit="1" customWidth="1"/>
    <col min="4" max="4" width="18.140625" style="0" customWidth="1"/>
    <col min="5" max="5" width="4.57421875" style="0" customWidth="1"/>
  </cols>
  <sheetData>
    <row r="1" spans="1:10" ht="18">
      <c r="A1" s="1"/>
      <c r="B1" s="1"/>
      <c r="C1" s="72" t="s">
        <v>51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19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"/>
      <c r="E6" s="5"/>
      <c r="F6" s="1"/>
      <c r="G6" s="1"/>
      <c r="H6" s="1"/>
      <c r="I6" s="1"/>
      <c r="J6" s="1"/>
    </row>
    <row r="7" spans="1:10" ht="15.75" customHeight="1">
      <c r="A7" s="1"/>
      <c r="B7" s="6"/>
      <c r="C7" s="23" t="s">
        <v>16</v>
      </c>
      <c r="D7" s="66"/>
      <c r="E7" s="7"/>
      <c r="F7" s="1"/>
      <c r="G7" s="1"/>
      <c r="H7" s="1"/>
      <c r="I7" s="1"/>
      <c r="J7" s="1"/>
    </row>
    <row r="8" spans="1:10" ht="15.75" customHeight="1">
      <c r="A8" s="1"/>
      <c r="B8" s="6"/>
      <c r="C8" s="11" t="s">
        <v>44</v>
      </c>
      <c r="D8" s="59"/>
      <c r="E8" s="7"/>
      <c r="F8" s="1"/>
      <c r="G8" s="1"/>
      <c r="H8" s="1"/>
      <c r="I8" s="1"/>
      <c r="J8" s="1"/>
    </row>
    <row r="9" spans="1:10" ht="15.75" customHeight="1">
      <c r="A9" s="1"/>
      <c r="B9" s="6"/>
      <c r="C9" s="30" t="s">
        <v>39</v>
      </c>
      <c r="D9" s="58"/>
      <c r="E9" s="7"/>
      <c r="F9" s="1"/>
      <c r="G9" s="1"/>
      <c r="H9" s="1"/>
      <c r="I9" s="1"/>
      <c r="J9" s="1"/>
    </row>
    <row r="10" spans="1:10" ht="15.75" customHeight="1">
      <c r="A10" s="1"/>
      <c r="B10" s="6"/>
      <c r="C10" s="30" t="s">
        <v>40</v>
      </c>
      <c r="D10" s="58"/>
      <c r="E10" s="7"/>
      <c r="F10" s="1"/>
      <c r="G10" s="1"/>
      <c r="H10" s="1"/>
      <c r="I10" s="1"/>
      <c r="J10" s="1"/>
    </row>
    <row r="11" spans="1:10" ht="15.75" customHeight="1">
      <c r="A11" s="1"/>
      <c r="B11" s="6"/>
      <c r="C11" s="30" t="s">
        <v>41</v>
      </c>
      <c r="D11" s="63"/>
      <c r="E11" s="7"/>
      <c r="F11" s="1"/>
      <c r="G11" s="1"/>
      <c r="H11" s="1"/>
      <c r="I11" s="1"/>
      <c r="J11" s="1"/>
    </row>
    <row r="12" spans="1:10" ht="15.75" customHeight="1">
      <c r="A12" s="1"/>
      <c r="B12" s="6"/>
      <c r="C12" s="30" t="s">
        <v>42</v>
      </c>
      <c r="D12" s="59"/>
      <c r="E12" s="7"/>
      <c r="F12" s="1"/>
      <c r="G12" s="1"/>
      <c r="H12" s="1"/>
      <c r="I12" s="1"/>
      <c r="J12" s="1"/>
    </row>
    <row r="13" spans="1:10" ht="15.75" customHeight="1">
      <c r="A13" s="1"/>
      <c r="B13" s="6"/>
      <c r="C13" s="30" t="s">
        <v>43</v>
      </c>
      <c r="D13" s="59"/>
      <c r="E13" s="7"/>
      <c r="F13" s="1"/>
      <c r="G13" s="1"/>
      <c r="H13" s="1"/>
      <c r="I13" s="1"/>
      <c r="J13" s="1"/>
    </row>
    <row r="14" spans="1:10" ht="15.75" customHeight="1">
      <c r="A14" s="1"/>
      <c r="B14" s="6"/>
      <c r="C14" s="11"/>
      <c r="D14" s="55"/>
      <c r="E14" s="7"/>
      <c r="F14" s="1"/>
      <c r="G14" s="1"/>
      <c r="H14" s="1"/>
      <c r="I14" s="1"/>
      <c r="J14" s="1"/>
    </row>
    <row r="15" spans="1:10" ht="15.75" customHeight="1">
      <c r="A15" s="1"/>
      <c r="B15" s="6"/>
      <c r="C15" s="23" t="s">
        <v>45</v>
      </c>
      <c r="D15" s="66"/>
      <c r="E15" s="7"/>
      <c r="F15" s="1"/>
      <c r="G15" s="1"/>
      <c r="H15" s="1"/>
      <c r="I15" s="1"/>
      <c r="J15" s="1"/>
    </row>
    <row r="16" spans="1:10" ht="15.75" customHeight="1">
      <c r="A16" s="1"/>
      <c r="B16" s="6"/>
      <c r="C16" s="11" t="s">
        <v>21</v>
      </c>
      <c r="D16" s="66"/>
      <c r="E16" s="7"/>
      <c r="F16" s="1"/>
      <c r="G16" s="1"/>
      <c r="H16" s="1"/>
      <c r="I16" s="1"/>
      <c r="J16" s="1"/>
    </row>
    <row r="17" spans="1:10" ht="15.75" customHeight="1">
      <c r="A17" s="1"/>
      <c r="B17" s="6"/>
      <c r="C17" s="11" t="s">
        <v>5</v>
      </c>
      <c r="D17" s="62"/>
      <c r="E17" s="7"/>
      <c r="F17" s="1"/>
      <c r="G17" s="1"/>
      <c r="H17" s="1"/>
      <c r="I17" s="1"/>
      <c r="J17" s="1"/>
    </row>
    <row r="18" spans="1:10" ht="15.75" customHeight="1">
      <c r="A18" s="1"/>
      <c r="B18" s="6"/>
      <c r="C18" s="11" t="s">
        <v>22</v>
      </c>
      <c r="D18" s="57"/>
      <c r="E18" s="7"/>
      <c r="F18" s="1"/>
      <c r="G18" s="1"/>
      <c r="H18" s="1"/>
      <c r="I18" s="1"/>
      <c r="J18" s="1"/>
    </row>
    <row r="19" spans="1:10" ht="15.75" customHeight="1">
      <c r="A19" s="1"/>
      <c r="B19" s="6"/>
      <c r="C19" s="11"/>
      <c r="D19" s="54"/>
      <c r="E19" s="7"/>
      <c r="F19" s="1"/>
      <c r="G19" s="1"/>
      <c r="H19" s="1"/>
      <c r="I19" s="1"/>
      <c r="J19" s="1"/>
    </row>
    <row r="20" spans="1:10" ht="15.75" customHeight="1">
      <c r="A20" s="1"/>
      <c r="B20" s="6"/>
      <c r="C20" s="23" t="s">
        <v>46</v>
      </c>
      <c r="D20" s="53"/>
      <c r="E20" s="7"/>
      <c r="F20" s="1"/>
      <c r="G20" s="1"/>
      <c r="H20" s="1"/>
      <c r="I20" s="1"/>
      <c r="J20" s="1"/>
    </row>
    <row r="21" spans="1:10" ht="15.75" customHeight="1">
      <c r="A21" s="1"/>
      <c r="B21" s="6"/>
      <c r="C21" s="11" t="s">
        <v>7</v>
      </c>
      <c r="D21" s="63"/>
      <c r="E21" s="7"/>
      <c r="F21" s="1"/>
      <c r="G21" s="1"/>
      <c r="H21" s="1"/>
      <c r="I21" s="1"/>
      <c r="J21" s="1"/>
    </row>
    <row r="22" spans="1:10" ht="15.75" customHeight="1">
      <c r="A22" s="1"/>
      <c r="B22" s="6"/>
      <c r="C22" s="11" t="s">
        <v>6</v>
      </c>
      <c r="D22" s="63"/>
      <c r="E22" s="7"/>
      <c r="F22" s="1"/>
      <c r="G22" s="1"/>
      <c r="H22" s="1"/>
      <c r="I22" s="1"/>
      <c r="J22" s="1"/>
    </row>
    <row r="23" spans="1:10" ht="15.75" customHeight="1">
      <c r="A23" s="1"/>
      <c r="B23" s="6"/>
      <c r="C23" s="11" t="s">
        <v>9</v>
      </c>
      <c r="D23" s="53"/>
      <c r="E23" s="7"/>
      <c r="F23" s="1"/>
      <c r="G23" s="1"/>
      <c r="H23" s="1"/>
      <c r="I23" s="1"/>
      <c r="J23" s="1"/>
    </row>
    <row r="24" spans="1:10" ht="15.75" customHeight="1" thickBot="1">
      <c r="A24" s="1"/>
      <c r="B24" s="8"/>
      <c r="C24" s="12"/>
      <c r="D24" s="9"/>
      <c r="E24" s="10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2" t="s">
        <v>1</v>
      </c>
      <c r="D26" s="1"/>
      <c r="E26" s="1"/>
      <c r="F26" s="1"/>
      <c r="G26" s="1"/>
      <c r="H26" s="1"/>
      <c r="I26" s="1"/>
      <c r="J26" s="1"/>
    </row>
    <row r="27" spans="1:10" ht="15.75" customHeight="1" thickBo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3"/>
      <c r="C28" s="14"/>
      <c r="D28" s="14"/>
      <c r="E28" s="15"/>
      <c r="F28" s="1"/>
      <c r="G28" s="1"/>
      <c r="H28" s="1"/>
      <c r="I28" s="1"/>
      <c r="J28" s="1"/>
    </row>
    <row r="29" spans="1:10" ht="15.75" customHeight="1">
      <c r="A29" s="1"/>
      <c r="B29" s="16"/>
      <c r="C29" s="17" t="s">
        <v>14</v>
      </c>
      <c r="D29" s="65">
        <f>D8*1000*(D13/100)</f>
        <v>0</v>
      </c>
      <c r="E29" s="18"/>
      <c r="F29" s="1"/>
      <c r="G29" s="1"/>
      <c r="H29" s="1"/>
      <c r="I29" s="1"/>
      <c r="J29" s="1"/>
    </row>
    <row r="30" spans="1:10" ht="15.75" customHeight="1">
      <c r="A30" s="1"/>
      <c r="B30" s="16"/>
      <c r="C30" s="17" t="s">
        <v>47</v>
      </c>
      <c r="D30" s="65">
        <f>D16*D18</f>
        <v>0</v>
      </c>
      <c r="E30" s="18"/>
      <c r="F30" s="1"/>
      <c r="G30" s="1"/>
      <c r="H30" s="1"/>
      <c r="I30" s="1"/>
      <c r="J30" s="1"/>
    </row>
    <row r="31" spans="1:10" ht="15.75" customHeight="1">
      <c r="A31" s="1"/>
      <c r="B31" s="16"/>
      <c r="C31" s="17" t="s">
        <v>48</v>
      </c>
      <c r="D31" s="65">
        <f>SUM(D29:D30)</f>
        <v>0</v>
      </c>
      <c r="E31" s="18"/>
      <c r="F31" s="1"/>
      <c r="G31" s="1"/>
      <c r="H31" s="1"/>
      <c r="I31" s="1"/>
      <c r="J31" s="1"/>
    </row>
    <row r="32" spans="1:10" ht="15.75" customHeight="1">
      <c r="A32" s="1"/>
      <c r="B32" s="16"/>
      <c r="C32" s="17"/>
      <c r="D32" s="65"/>
      <c r="E32" s="18"/>
      <c r="F32" s="1"/>
      <c r="G32" s="1"/>
      <c r="H32" s="1"/>
      <c r="I32" s="1"/>
      <c r="J32" s="1"/>
    </row>
    <row r="33" spans="1:10" ht="15.75" customHeight="1">
      <c r="A33" s="1"/>
      <c r="B33" s="16"/>
      <c r="C33" s="17" t="s">
        <v>11</v>
      </c>
      <c r="D33" s="56" t="e">
        <f>YIELD(D9,D10,D11,D13,100,D12)</f>
        <v>#NUM!</v>
      </c>
      <c r="E33" s="18"/>
      <c r="F33" s="1"/>
      <c r="G33" s="1"/>
      <c r="H33" s="1"/>
      <c r="I33" s="1"/>
      <c r="J33" s="1"/>
    </row>
    <row r="34" spans="1:10" ht="15.75" customHeight="1">
      <c r="A34" s="1"/>
      <c r="B34" s="16"/>
      <c r="C34" s="17" t="s">
        <v>10</v>
      </c>
      <c r="D34" s="56" t="e">
        <f>D33*(1-D23)</f>
        <v>#NUM!</v>
      </c>
      <c r="E34" s="18"/>
      <c r="F34" s="1"/>
      <c r="G34" s="1"/>
      <c r="H34" s="1"/>
      <c r="I34" s="1"/>
      <c r="J34" s="1"/>
    </row>
    <row r="35" spans="1:10" ht="15.75" customHeight="1">
      <c r="A35" s="1"/>
      <c r="B35" s="16"/>
      <c r="C35" s="17"/>
      <c r="D35" s="61"/>
      <c r="E35" s="18"/>
      <c r="F35" s="1"/>
      <c r="G35" s="1"/>
      <c r="H35" s="1"/>
      <c r="I35" s="1"/>
      <c r="J35" s="1"/>
    </row>
    <row r="36" spans="1:10" ht="15.75" customHeight="1">
      <c r="A36" s="1"/>
      <c r="B36" s="16"/>
      <c r="C36" s="17" t="s">
        <v>3</v>
      </c>
      <c r="D36" s="56">
        <f>D22+(D17*D21)</f>
        <v>0</v>
      </c>
      <c r="E36" s="18"/>
      <c r="F36" s="1"/>
      <c r="G36" s="1"/>
      <c r="H36" s="1"/>
      <c r="I36" s="1"/>
      <c r="J36" s="1"/>
    </row>
    <row r="37" spans="1:10" ht="15.75" customHeight="1">
      <c r="A37" s="1"/>
      <c r="B37" s="16"/>
      <c r="C37" s="17"/>
      <c r="D37" s="24"/>
      <c r="E37" s="18"/>
      <c r="F37" s="1"/>
      <c r="G37" s="1"/>
      <c r="H37" s="1"/>
      <c r="I37" s="1"/>
      <c r="J37" s="1"/>
    </row>
    <row r="38" spans="1:10" ht="15.75" customHeight="1">
      <c r="A38" s="1"/>
      <c r="B38" s="16"/>
      <c r="C38" s="17" t="s">
        <v>18</v>
      </c>
      <c r="D38" s="22" t="e">
        <f>((D29/D31)*D34)+((D30/D31)*D36)</f>
        <v>#DIV/0!</v>
      </c>
      <c r="E38" s="18"/>
      <c r="F38" s="1"/>
      <c r="G38" s="1"/>
      <c r="H38" s="1"/>
      <c r="I38" s="1"/>
      <c r="J38" s="1"/>
    </row>
    <row r="39" spans="1:10" ht="15.75" customHeight="1" thickBot="1">
      <c r="A39" s="1"/>
      <c r="B39" s="19"/>
      <c r="C39" s="20"/>
      <c r="D39" s="25"/>
      <c r="E39" s="2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pans="1:1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pans="1:10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pans="1:10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</sheetData>
  <printOptions/>
  <pageMargins left="0.75" right="0.75" top="1" bottom="1" header="0.5" footer="0.5"/>
  <pageSetup horizontalDpi="360" verticalDpi="36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3.421875" style="0" customWidth="1"/>
    <col min="4" max="4" width="18.140625" style="0" customWidth="1"/>
    <col min="5" max="5" width="3.140625" style="0" customWidth="1"/>
    <col min="6" max="6" width="18.140625" style="0" customWidth="1"/>
    <col min="7" max="7" width="3.140625" style="0" customWidth="1"/>
  </cols>
  <sheetData>
    <row r="1" spans="1:10" ht="18">
      <c r="A1" s="1"/>
      <c r="B1" s="1"/>
      <c r="C1" s="72" t="s">
        <v>51</v>
      </c>
      <c r="D1" s="1"/>
      <c r="E1" s="1"/>
      <c r="F1" s="1"/>
      <c r="G1" s="1"/>
      <c r="H1" s="1"/>
      <c r="I1" s="1"/>
      <c r="J1" s="1"/>
    </row>
    <row r="2" spans="1:10" ht="15.75" customHeight="1">
      <c r="A2" s="1"/>
      <c r="B2" s="1"/>
      <c r="C2" s="1" t="s">
        <v>52</v>
      </c>
      <c r="D2" s="1"/>
      <c r="E2" s="1"/>
      <c r="F2" s="1"/>
      <c r="G2" s="1"/>
      <c r="H2" s="1"/>
      <c r="I2" s="1"/>
      <c r="J2" s="1"/>
    </row>
    <row r="3" spans="1:10" ht="15.75" customHeigh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</row>
    <row r="5" spans="1:10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5.75" customHeight="1">
      <c r="A6" s="1"/>
      <c r="B6" s="3"/>
      <c r="C6" s="4"/>
      <c r="D6" s="4"/>
      <c r="E6" s="5"/>
      <c r="F6" s="32"/>
      <c r="G6" s="32"/>
      <c r="H6" s="1"/>
      <c r="I6" s="1"/>
      <c r="J6" s="1"/>
    </row>
    <row r="7" spans="1:10" ht="15.75" customHeight="1">
      <c r="A7" s="1"/>
      <c r="B7" s="6"/>
      <c r="C7" s="31" t="s">
        <v>24</v>
      </c>
      <c r="D7" s="67"/>
      <c r="E7" s="36"/>
      <c r="F7" s="33"/>
      <c r="G7" s="32"/>
      <c r="H7" s="1"/>
      <c r="I7" s="1"/>
      <c r="J7" s="1"/>
    </row>
    <row r="8" spans="1:10" ht="15.75" customHeight="1">
      <c r="A8" s="1"/>
      <c r="B8" s="6"/>
      <c r="C8" s="31" t="s">
        <v>2</v>
      </c>
      <c r="D8" s="68"/>
      <c r="E8" s="36"/>
      <c r="F8" s="33"/>
      <c r="G8" s="32"/>
      <c r="H8" s="1"/>
      <c r="I8" s="1"/>
      <c r="J8" s="1"/>
    </row>
    <row r="9" spans="1:10" ht="15.75" customHeight="1">
      <c r="A9" s="1"/>
      <c r="B9" s="6"/>
      <c r="C9" s="31" t="s">
        <v>25</v>
      </c>
      <c r="D9" s="68"/>
      <c r="E9" s="36"/>
      <c r="F9" s="33"/>
      <c r="G9" s="32"/>
      <c r="H9" s="1"/>
      <c r="I9" s="1"/>
      <c r="J9" s="1"/>
    </row>
    <row r="10" spans="1:10" ht="15.75" customHeight="1">
      <c r="A10" s="1"/>
      <c r="B10" s="6"/>
      <c r="C10" s="31" t="s">
        <v>23</v>
      </c>
      <c r="D10" s="69"/>
      <c r="E10" s="37"/>
      <c r="F10" s="34"/>
      <c r="G10" s="32"/>
      <c r="H10" s="1"/>
      <c r="I10" s="1"/>
      <c r="J10" s="1"/>
    </row>
    <row r="11" spans="1:10" ht="15.75" customHeight="1">
      <c r="A11" s="1"/>
      <c r="B11" s="6"/>
      <c r="C11" s="31" t="s">
        <v>3</v>
      </c>
      <c r="D11" s="68"/>
      <c r="E11" s="37"/>
      <c r="F11" s="34"/>
      <c r="G11" s="32"/>
      <c r="H11" s="1"/>
      <c r="I11" s="1"/>
      <c r="J11" s="1"/>
    </row>
    <row r="12" spans="1:10" ht="15.75" customHeight="1">
      <c r="A12" s="1"/>
      <c r="B12" s="6"/>
      <c r="C12" s="31" t="s">
        <v>26</v>
      </c>
      <c r="D12" s="73"/>
      <c r="E12" s="37"/>
      <c r="F12" s="34"/>
      <c r="G12" s="35"/>
      <c r="I12" s="1"/>
      <c r="J12" s="1"/>
    </row>
    <row r="13" spans="1:10" ht="15.75" customHeight="1" thickBot="1">
      <c r="A13" s="1"/>
      <c r="B13" s="8"/>
      <c r="C13" s="39"/>
      <c r="D13" s="28"/>
      <c r="E13" s="10"/>
      <c r="F13" s="32"/>
      <c r="G13" s="26"/>
      <c r="H13" s="27"/>
      <c r="I13" s="1"/>
      <c r="J13" s="1"/>
    </row>
    <row r="14" spans="1:10" ht="15.75" customHeight="1">
      <c r="A14" s="1"/>
      <c r="B14" s="1"/>
      <c r="E14" s="1"/>
      <c r="F14" s="1"/>
      <c r="G14" s="1"/>
      <c r="H14" s="1"/>
      <c r="I14" s="1"/>
      <c r="J14" s="1"/>
    </row>
    <row r="15" spans="1:10" ht="15.75" customHeight="1">
      <c r="A15" s="1"/>
      <c r="B15" s="1"/>
      <c r="C15" s="2" t="s">
        <v>1</v>
      </c>
      <c r="D15" s="1"/>
      <c r="E15" s="1"/>
      <c r="F15" s="1"/>
      <c r="G15" s="1"/>
      <c r="H15" s="1"/>
      <c r="I15" s="1"/>
      <c r="J15" s="1"/>
    </row>
    <row r="16" spans="1:10" ht="15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5.75" customHeight="1">
      <c r="A17" s="1"/>
      <c r="B17" s="13"/>
      <c r="C17" s="14"/>
      <c r="D17" s="14"/>
      <c r="E17" s="15"/>
      <c r="F17" s="1"/>
      <c r="G17" s="1"/>
      <c r="H17" s="1"/>
      <c r="I17" s="1"/>
      <c r="J17" s="1"/>
    </row>
    <row r="18" spans="1:10" ht="15.75" customHeight="1">
      <c r="A18" s="1"/>
      <c r="B18" s="16"/>
      <c r="C18" s="17" t="s">
        <v>18</v>
      </c>
      <c r="D18" s="70">
        <f>((D10/(1+D10))*D12)+(D11*(1/(1+D10)))</f>
        <v>0</v>
      </c>
      <c r="E18" s="18"/>
      <c r="F18" s="29"/>
      <c r="G18" s="1"/>
      <c r="H18" s="1"/>
      <c r="I18" s="1"/>
      <c r="J18" s="1"/>
    </row>
    <row r="19" spans="1:10" ht="15.75" customHeight="1">
      <c r="A19" s="1"/>
      <c r="B19" s="16"/>
      <c r="C19" s="17" t="s">
        <v>50</v>
      </c>
      <c r="D19" s="70">
        <f>D18+D9</f>
        <v>0</v>
      </c>
      <c r="E19" s="18"/>
      <c r="F19" s="29"/>
      <c r="G19" s="1"/>
      <c r="H19" s="1"/>
      <c r="I19" s="1"/>
      <c r="J19" s="1"/>
    </row>
    <row r="20" spans="1:10" ht="15.75" customHeight="1">
      <c r="A20" s="1"/>
      <c r="B20" s="16"/>
      <c r="C20" s="17" t="s">
        <v>49</v>
      </c>
      <c r="D20" s="38" t="e">
        <f>(D7)/(D19-D8)</f>
        <v>#DIV/0!</v>
      </c>
      <c r="E20" s="18"/>
      <c r="F20" s="29"/>
      <c r="G20" s="1"/>
      <c r="H20" s="1"/>
      <c r="I20" s="1"/>
      <c r="J20" s="1"/>
    </row>
    <row r="21" spans="1:10" ht="15.75" customHeight="1">
      <c r="A21" s="1"/>
      <c r="B21" s="16"/>
      <c r="C21" s="17" t="s">
        <v>27</v>
      </c>
      <c r="D21" s="40"/>
      <c r="E21" s="18"/>
      <c r="F21" s="29"/>
      <c r="G21" s="1"/>
      <c r="H21" s="1"/>
      <c r="I21" s="1"/>
      <c r="J21" s="1"/>
    </row>
    <row r="22" spans="1:10" ht="15.75" customHeight="1">
      <c r="A22" s="1"/>
      <c r="B22" s="16"/>
      <c r="C22" s="17" t="s">
        <v>28</v>
      </c>
      <c r="D22" s="71" t="e">
        <f>D20</f>
        <v>#DIV/0!</v>
      </c>
      <c r="E22" s="18"/>
      <c r="F22" s="29"/>
      <c r="G22" s="1"/>
      <c r="H22" s="1"/>
      <c r="I22" s="1"/>
      <c r="J22" s="1"/>
    </row>
    <row r="23" spans="1:10" ht="15.75" customHeight="1" thickBot="1">
      <c r="A23" s="1"/>
      <c r="B23" s="19"/>
      <c r="C23" s="20"/>
      <c r="D23" s="25"/>
      <c r="E23" s="21"/>
      <c r="F23" s="1"/>
      <c r="G23" s="1"/>
      <c r="H23" s="1"/>
      <c r="I23" s="1"/>
      <c r="J23" s="1"/>
    </row>
    <row r="24" spans="1:10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</sheetData>
  <printOptions/>
  <pageMargins left="0.75" right="0.75" top="1" bottom="1" header="0.5" footer="0.5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2005-06-09T20:12:52Z</cp:lastPrinted>
  <dcterms:created xsi:type="dcterms:W3CDTF">2002-05-18T22:27:55Z</dcterms:created>
  <dcterms:modified xsi:type="dcterms:W3CDTF">2007-01-18T20:18:30Z</dcterms:modified>
  <cp:category/>
  <cp:version/>
  <cp:contentType/>
  <cp:contentStatus/>
</cp:coreProperties>
</file>