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295" windowHeight="7245" activeTab="0"/>
  </bookViews>
  <sheets>
    <sheet name="Chapter 26" sheetId="1" r:id="rId1"/>
    <sheet name="#5" sheetId="2" r:id="rId2"/>
    <sheet name="#8" sheetId="3" r:id="rId3"/>
    <sheet name="#11" sheetId="4" r:id="rId4"/>
  </sheets>
  <definedNames/>
  <calcPr fullCalcOnLoad="1"/>
</workbook>
</file>

<file path=xl/sharedStrings.xml><?xml version="1.0" encoding="utf-8"?>
<sst xmlns="http://schemas.openxmlformats.org/spreadsheetml/2006/main" count="101" uniqueCount="59">
  <si>
    <t>Input Area:</t>
  </si>
  <si>
    <t>Output Area:</t>
  </si>
  <si>
    <t>Long-term debt</t>
  </si>
  <si>
    <t>Cash</t>
  </si>
  <si>
    <t>Question 5</t>
  </si>
  <si>
    <t>Collection period</t>
  </si>
  <si>
    <t>Sales</t>
  </si>
  <si>
    <t>Q1</t>
  </si>
  <si>
    <t>Q2</t>
  </si>
  <si>
    <t>Q3</t>
  </si>
  <si>
    <t>Q4</t>
  </si>
  <si>
    <t>Beginning receivables</t>
  </si>
  <si>
    <t>Cash collections</t>
  </si>
  <si>
    <t>Ending receivables</t>
  </si>
  <si>
    <t>Payables period</t>
  </si>
  <si>
    <t>Question 8</t>
  </si>
  <si>
    <t>Payment of accounts</t>
  </si>
  <si>
    <t>Interest &amp; dividends per Q</t>
  </si>
  <si>
    <t>Wages, taxes, other expenses</t>
  </si>
  <si>
    <t>Long-term financing expenses</t>
  </si>
  <si>
    <t xml:space="preserve">        Total</t>
  </si>
  <si>
    <t>Input boxes in tan</t>
  </si>
  <si>
    <t>Output boxes in yellow</t>
  </si>
  <si>
    <t>Given data in blue</t>
  </si>
  <si>
    <t>Calculations in red</t>
  </si>
  <si>
    <t>Answers in green</t>
  </si>
  <si>
    <t>a.</t>
  </si>
  <si>
    <t>b.</t>
  </si>
  <si>
    <t>c.</t>
  </si>
  <si>
    <t>Beginning A/R</t>
  </si>
  <si>
    <t>-day collection period</t>
  </si>
  <si>
    <t>days.</t>
  </si>
  <si>
    <t>Purchases (% of sales)</t>
  </si>
  <si>
    <t>Projected sales Q(1) next year</t>
  </si>
  <si>
    <t>Expenses (% of sales)</t>
  </si>
  <si>
    <t>With a payables period of</t>
  </si>
  <si>
    <t>days</t>
  </si>
  <si>
    <t>Input area:</t>
  </si>
  <si>
    <t>Balance Sheet (in $ thousands)</t>
  </si>
  <si>
    <t>Total assets</t>
  </si>
  <si>
    <t>Output area:</t>
  </si>
  <si>
    <t xml:space="preserve">Cash </t>
  </si>
  <si>
    <t>Accounts receivable</t>
  </si>
  <si>
    <t>Inventories</t>
  </si>
  <si>
    <t>Property, plant, and equipment</t>
  </si>
  <si>
    <t xml:space="preserve">   Less: Accumulated depreciation</t>
  </si>
  <si>
    <t>Liabilities and Equity</t>
  </si>
  <si>
    <t>Assets</t>
  </si>
  <si>
    <t>Accounts payable</t>
  </si>
  <si>
    <t>Accrued expenses</t>
  </si>
  <si>
    <t xml:space="preserve">Common stock </t>
  </si>
  <si>
    <t>Accumulated retained earnings</t>
  </si>
  <si>
    <t>Total liabilities and equity</t>
  </si>
  <si>
    <t>Chapter 26</t>
  </si>
  <si>
    <t>Problem 11</t>
  </si>
  <si>
    <t xml:space="preserve">NOTE: Some functions used in these spreadsheets may require that </t>
  </si>
  <si>
    <t>the "Analysis ToolPak" or "Solver Add-in" be installed in Excel.</t>
  </si>
  <si>
    <t xml:space="preserve">To install these, click on "Tools|Add-Ins" and select "Analysis ToolPak" </t>
  </si>
  <si>
    <t>and "Solver Add-In."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</si>
</sst>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00%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.0000_);_(* \(#,##0.0000\);_(* &quot;-&quot;????_);_(@_)"/>
    <numFmt numFmtId="172" formatCode="0.0%"/>
    <numFmt numFmtId="173" formatCode="0.000000000000000%"/>
    <numFmt numFmtId="174" formatCode="0.00000000000000%"/>
    <numFmt numFmtId="175" formatCode="0.0000000000000%"/>
    <numFmt numFmtId="176" formatCode="_(* #,##0.000_);_(* \(#,##0.000\);_(* &quot;-&quot;???_);_(@_)"/>
    <numFmt numFmtId="177" formatCode="_(&quot;$&quot;* #,##0.000_);_(&quot;$&quot;* \(#,##0.000\);_(&quot;$&quot;* &quot;-&quot;??_);_(@_)"/>
    <numFmt numFmtId="178" formatCode="_(&quot;$&quot;* #,##0.0000_);_(&quot;$&quot;* \(#,##0.0000\);_(&quot;$&quot;* &quot;-&quot;??_);_(@_)"/>
    <numFmt numFmtId="179" formatCode="0.0000%"/>
    <numFmt numFmtId="180" formatCode="0.0000"/>
    <numFmt numFmtId="181" formatCode="0.000"/>
    <numFmt numFmtId="182" formatCode="0.00000%"/>
    <numFmt numFmtId="183" formatCode="_(* #,##0.00000_);_(* \(#,##0.00000\);_(* &quot;-&quot;?????_);_(@_)"/>
    <numFmt numFmtId="184" formatCode="_(* #,##0.00000_);_(* \(#,##0.00000\);_(* &quot;-&quot;??_);_(@_)"/>
    <numFmt numFmtId="185" formatCode="_(* #,##0.000000_);_(* \(#,##0.000000\);_(* &quot;-&quot;??_);_(@_)"/>
    <numFmt numFmtId="186" formatCode="0.000000000000000000%"/>
    <numFmt numFmtId="187" formatCode="0.000000%"/>
    <numFmt numFmtId="188" formatCode="0.0000000%"/>
    <numFmt numFmtId="189" formatCode="0.00000000%"/>
    <numFmt numFmtId="190" formatCode="#,##0.0_);\(#,##0.0\)"/>
    <numFmt numFmtId="191" formatCode="#,##0.0"/>
    <numFmt numFmtId="192" formatCode="&quot;$&quot;#,##0.0_);\(&quot;$&quot;#,##0.0\)"/>
    <numFmt numFmtId="193" formatCode="_(* #,##0.0_);_(* \(#,##0.0\);_(* &quot;-&quot;_);_(@_)"/>
    <numFmt numFmtId="194" formatCode="_(* #,##0.00_);_(* \(#,##0.00\);_(* &quot;-&quot;_);_(@_)"/>
    <numFmt numFmtId="195" formatCode="0.00000000000000000%"/>
    <numFmt numFmtId="196" formatCode="[$-409]dddd\,\ mmmm\ dd\,\ yyyy"/>
    <numFmt numFmtId="197" formatCode="&quot;$&quot;#,##0.00"/>
    <numFmt numFmtId="198" formatCode="&quot;$&quot;#,##0.000"/>
    <numFmt numFmtId="199" formatCode="_(&quot;$&quot;* #,##0.00_);_(&quot;$&quot;* \(#,##0.00\);_(&quot;$&quot;* &quot;-&quot;_);_(@_)"/>
    <numFmt numFmtId="200" formatCode="#,##0.0000_);[Red]\(#,##0.0000\)"/>
  </numFmts>
  <fonts count="2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12"/>
      <color indexed="57"/>
      <name val="Arial"/>
      <family val="2"/>
    </font>
    <font>
      <i/>
      <sz val="12"/>
      <color indexed="8"/>
      <name val="Arial"/>
      <family val="2"/>
    </font>
    <font>
      <b/>
      <sz val="12"/>
      <color indexed="57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48"/>
      <color indexed="52"/>
      <name val="Arial"/>
      <family val="2"/>
    </font>
    <font>
      <sz val="10"/>
      <color indexed="19"/>
      <name val="Arial"/>
      <family val="2"/>
    </font>
    <font>
      <b/>
      <sz val="12"/>
      <color indexed="47"/>
      <name val="Arial"/>
      <family val="2"/>
    </font>
    <font>
      <b/>
      <sz val="12"/>
      <color indexed="43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sz val="8"/>
      <name val="Arial"/>
      <family val="0"/>
    </font>
    <font>
      <sz val="10"/>
      <color indexed="12"/>
      <name val="Arial"/>
      <family val="2"/>
    </font>
    <font>
      <b/>
      <sz val="10"/>
      <color indexed="57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u val="single"/>
      <sz val="10"/>
      <color indexed="8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3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7" xfId="0" applyFill="1" applyBorder="1" applyAlignment="1">
      <alignment/>
    </xf>
    <xf numFmtId="165" fontId="6" fillId="2" borderId="0" xfId="15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165" fontId="6" fillId="3" borderId="0" xfId="15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9" fillId="4" borderId="0" xfId="0" applyFont="1" applyFill="1" applyAlignment="1">
      <alignment/>
    </xf>
    <xf numFmtId="0" fontId="0" fillId="4" borderId="0" xfId="0" applyFill="1" applyAlignment="1">
      <alignment/>
    </xf>
    <xf numFmtId="2" fontId="10" fillId="4" borderId="0" xfId="0" applyNumberFormat="1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164" fontId="16" fillId="2" borderId="0" xfId="17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165" fontId="16" fillId="2" borderId="0" xfId="15" applyNumberFormat="1" applyFont="1" applyFill="1" applyBorder="1" applyAlignment="1">
      <alignment horizontal="right"/>
    </xf>
    <xf numFmtId="164" fontId="16" fillId="2" borderId="0" xfId="17" applyNumberFormat="1" applyFont="1" applyFill="1" applyBorder="1" applyAlignment="1">
      <alignment/>
    </xf>
    <xf numFmtId="164" fontId="18" fillId="2" borderId="0" xfId="17" applyNumberFormat="1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1" fillId="3" borderId="0" xfId="0" applyFont="1" applyFill="1" applyBorder="1" applyAlignment="1" quotePrefix="1">
      <alignment/>
    </xf>
    <xf numFmtId="165" fontId="20" fillId="3" borderId="0" xfId="0" applyNumberFormat="1" applyFont="1" applyFill="1" applyBorder="1" applyAlignment="1">
      <alignment/>
    </xf>
    <xf numFmtId="9" fontId="16" fillId="2" borderId="0" xfId="21" applyFont="1" applyFill="1" applyBorder="1" applyAlignment="1">
      <alignment horizontal="right"/>
    </xf>
    <xf numFmtId="44" fontId="7" fillId="3" borderId="0" xfId="17" applyFont="1" applyFill="1" applyBorder="1" applyAlignment="1">
      <alignment horizontal="center"/>
    </xf>
    <xf numFmtId="0" fontId="20" fillId="3" borderId="0" xfId="0" applyNumberFormat="1" applyFont="1" applyFill="1" applyBorder="1" applyAlignment="1">
      <alignment horizontal="center"/>
    </xf>
    <xf numFmtId="42" fontId="16" fillId="2" borderId="0" xfId="21" applyNumberFormat="1" applyFont="1" applyFill="1" applyBorder="1" applyAlignment="1">
      <alignment horizontal="right"/>
    </xf>
    <xf numFmtId="44" fontId="2" fillId="3" borderId="0" xfId="17" applyFont="1" applyFill="1" applyBorder="1" applyAlignment="1">
      <alignment/>
    </xf>
    <xf numFmtId="44" fontId="7" fillId="3" borderId="0" xfId="17" applyFont="1" applyFill="1" applyBorder="1" applyAlignment="1">
      <alignment/>
    </xf>
    <xf numFmtId="44" fontId="19" fillId="3" borderId="0" xfId="17" applyFont="1" applyFill="1" applyBorder="1" applyAlignment="1">
      <alignment/>
    </xf>
    <xf numFmtId="44" fontId="7" fillId="3" borderId="9" xfId="17" applyFont="1" applyFill="1" applyBorder="1" applyAlignment="1">
      <alignment horizontal="center"/>
    </xf>
    <xf numFmtId="44" fontId="2" fillId="3" borderId="9" xfId="17" applyFont="1" applyFill="1" applyBorder="1" applyAlignment="1">
      <alignment/>
    </xf>
    <xf numFmtId="44" fontId="7" fillId="3" borderId="9" xfId="17" applyFont="1" applyFill="1" applyBorder="1" applyAlignment="1">
      <alignment/>
    </xf>
    <xf numFmtId="44" fontId="19" fillId="3" borderId="9" xfId="17" applyFont="1" applyFill="1" applyBorder="1" applyAlignment="1">
      <alignment/>
    </xf>
    <xf numFmtId="0" fontId="21" fillId="0" borderId="0" xfId="0" applyFont="1" applyAlignment="1">
      <alignment/>
    </xf>
    <xf numFmtId="0" fontId="8" fillId="2" borderId="0" xfId="0" applyFont="1" applyFill="1" applyBorder="1" applyAlignment="1">
      <alignment/>
    </xf>
    <xf numFmtId="44" fontId="7" fillId="3" borderId="0" xfId="17" applyNumberFormat="1" applyFont="1" applyFill="1" applyBorder="1" applyAlignment="1">
      <alignment horizontal="center"/>
    </xf>
    <xf numFmtId="44" fontId="7" fillId="3" borderId="9" xfId="0" applyNumberFormat="1" applyFont="1" applyFill="1" applyBorder="1" applyAlignment="1">
      <alignment horizontal="center"/>
    </xf>
    <xf numFmtId="44" fontId="2" fillId="3" borderId="9" xfId="0" applyNumberFormat="1" applyFont="1" applyFill="1" applyBorder="1" applyAlignment="1">
      <alignment/>
    </xf>
    <xf numFmtId="44" fontId="7" fillId="3" borderId="9" xfId="17" applyNumberFormat="1" applyFont="1" applyFill="1" applyBorder="1" applyAlignment="1">
      <alignment horizontal="center"/>
    </xf>
    <xf numFmtId="44" fontId="7" fillId="3" borderId="9" xfId="17" applyNumberFormat="1" applyFont="1" applyFill="1" applyBorder="1" applyAlignment="1">
      <alignment/>
    </xf>
    <xf numFmtId="44" fontId="19" fillId="3" borderId="9" xfId="0" applyNumberFormat="1" applyFont="1" applyFill="1" applyBorder="1" applyAlignment="1">
      <alignment/>
    </xf>
    <xf numFmtId="44" fontId="20" fillId="3" borderId="0" xfId="0" applyNumberFormat="1" applyFont="1" applyFill="1" applyBorder="1" applyAlignment="1">
      <alignment horizontal="center"/>
    </xf>
    <xf numFmtId="44" fontId="20" fillId="3" borderId="0" xfId="0" applyNumberFormat="1" applyFont="1" applyFill="1" applyBorder="1" applyAlignment="1">
      <alignment/>
    </xf>
    <xf numFmtId="44" fontId="24" fillId="3" borderId="0" xfId="0" applyNumberFormat="1" applyFont="1" applyFill="1" applyBorder="1" applyAlignment="1">
      <alignment/>
    </xf>
    <xf numFmtId="44" fontId="20" fillId="3" borderId="10" xfId="0" applyNumberFormat="1" applyFont="1" applyFill="1" applyBorder="1" applyAlignment="1">
      <alignment horizontal="center"/>
    </xf>
    <xf numFmtId="44" fontId="20" fillId="3" borderId="10" xfId="0" applyNumberFormat="1" applyFont="1" applyFill="1" applyBorder="1" applyAlignment="1">
      <alignment/>
    </xf>
    <xf numFmtId="44" fontId="24" fillId="3" borderId="10" xfId="0" applyNumberFormat="1" applyFont="1" applyFill="1" applyBorder="1" applyAlignment="1">
      <alignment/>
    </xf>
    <xf numFmtId="44" fontId="20" fillId="3" borderId="0" xfId="17" applyNumberFormat="1" applyFont="1" applyFill="1" applyBorder="1" applyAlignment="1">
      <alignment horizontal="center"/>
    </xf>
    <xf numFmtId="44" fontId="20" fillId="3" borderId="0" xfId="17" applyNumberFormat="1" applyFont="1" applyFill="1" applyBorder="1" applyAlignment="1">
      <alignment/>
    </xf>
    <xf numFmtId="44" fontId="20" fillId="3" borderId="10" xfId="17" applyNumberFormat="1" applyFont="1" applyFill="1" applyBorder="1" applyAlignment="1">
      <alignment horizontal="center"/>
    </xf>
    <xf numFmtId="44" fontId="24" fillId="3" borderId="0" xfId="17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2" borderId="1" xfId="0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4" xfId="0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/>
    </xf>
    <xf numFmtId="42" fontId="16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41" fontId="16" fillId="2" borderId="0" xfId="0" applyNumberFormat="1" applyFont="1" applyFill="1" applyBorder="1" applyAlignment="1">
      <alignment/>
    </xf>
    <xf numFmtId="41" fontId="16" fillId="2" borderId="9" xfId="0" applyNumberFormat="1" applyFont="1" applyFill="1" applyBorder="1" applyAlignment="1">
      <alignment/>
    </xf>
    <xf numFmtId="42" fontId="20" fillId="2" borderId="0" xfId="0" applyNumberFormat="1" applyFont="1" applyFill="1" applyBorder="1" applyAlignment="1">
      <alignment/>
    </xf>
    <xf numFmtId="42" fontId="4" fillId="2" borderId="0" xfId="0" applyNumberFormat="1" applyFont="1" applyFill="1" applyBorder="1" applyAlignment="1">
      <alignment/>
    </xf>
    <xf numFmtId="37" fontId="16" fillId="2" borderId="0" xfId="17" applyNumberFormat="1" applyFont="1" applyFill="1" applyBorder="1" applyAlignment="1">
      <alignment/>
    </xf>
    <xf numFmtId="42" fontId="20" fillId="2" borderId="11" xfId="0" applyNumberFormat="1" applyFont="1" applyFill="1" applyBorder="1" applyAlignment="1">
      <alignment/>
    </xf>
    <xf numFmtId="42" fontId="16" fillId="2" borderId="9" xfId="0" applyNumberFormat="1" applyFont="1" applyFill="1" applyBorder="1" applyAlignment="1">
      <alignment/>
    </xf>
    <xf numFmtId="0" fontId="0" fillId="2" borderId="6" xfId="0" applyFill="1" applyBorder="1" applyAlignment="1">
      <alignment/>
    </xf>
    <xf numFmtId="41" fontId="20" fillId="3" borderId="0" xfId="0" applyNumberFormat="1" applyFont="1" applyFill="1" applyBorder="1" applyAlignment="1">
      <alignment/>
    </xf>
    <xf numFmtId="0" fontId="0" fillId="3" borderId="6" xfId="0" applyFill="1" applyBorder="1" applyAlignment="1">
      <alignment/>
    </xf>
    <xf numFmtId="0" fontId="2" fillId="2" borderId="0" xfId="0" applyFont="1" applyFill="1" applyBorder="1" applyAlignment="1">
      <alignment/>
    </xf>
    <xf numFmtId="42" fontId="7" fillId="3" borderId="0" xfId="0" applyNumberFormat="1" applyFont="1" applyFill="1" applyBorder="1" applyAlignment="1">
      <alignment horizontal="right"/>
    </xf>
    <xf numFmtId="41" fontId="7" fillId="3" borderId="0" xfId="0" applyNumberFormat="1" applyFont="1" applyFill="1" applyBorder="1" applyAlignment="1">
      <alignment horizontal="right"/>
    </xf>
    <xf numFmtId="42" fontId="7" fillId="3" borderId="0" xfId="0" applyNumberFormat="1" applyFont="1" applyFill="1" applyBorder="1" applyAlignment="1">
      <alignment/>
    </xf>
    <xf numFmtId="0" fontId="26" fillId="4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3"/>
  <sheetViews>
    <sheetView tabSelected="1" workbookViewId="0" topLeftCell="A1">
      <selection activeCell="A1" sqref="A1"/>
    </sheetView>
  </sheetViews>
  <sheetFormatPr defaultColWidth="9.140625" defaultRowHeight="12.75"/>
  <cols>
    <col min="1" max="3" width="9.140625" style="43" customWidth="1"/>
    <col min="4" max="4" width="42.57421875" style="43" customWidth="1"/>
    <col min="5" max="16384" width="9.140625" style="43" customWidth="1"/>
  </cols>
  <sheetData>
    <row r="1" spans="1:29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1:29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</row>
    <row r="3" spans="1:29" ht="12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</row>
    <row r="4" spans="1:29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</row>
    <row r="5" spans="1:29" ht="12.7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</row>
    <row r="6" spans="1:29" ht="12.7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</row>
    <row r="7" spans="1:29" ht="12.7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</row>
    <row r="8" spans="1:29" ht="12.7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</row>
    <row r="9" spans="1:29" ht="12.7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</row>
    <row r="10" spans="1:29" ht="59.25">
      <c r="A10" s="41"/>
      <c r="B10" s="41"/>
      <c r="C10" s="41"/>
      <c r="D10" s="44" t="s">
        <v>53</v>
      </c>
      <c r="E10" s="41"/>
      <c r="F10" s="45"/>
      <c r="G10" s="41"/>
      <c r="H10" s="41"/>
      <c r="I10" s="41"/>
      <c r="J10" s="41"/>
      <c r="K10" s="41"/>
      <c r="L10" s="41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</row>
    <row r="11" spans="1:29" ht="12.7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</row>
    <row r="12" spans="1:29" ht="12.7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</row>
    <row r="13" spans="1:29" ht="12.7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</row>
    <row r="14" spans="1:29" ht="15">
      <c r="A14" s="41"/>
      <c r="B14" s="41"/>
      <c r="C14" s="41"/>
      <c r="D14" s="46"/>
      <c r="E14" s="41"/>
      <c r="F14" s="41"/>
      <c r="G14" s="41"/>
      <c r="H14" s="41"/>
      <c r="I14" s="41"/>
      <c r="J14" s="41"/>
      <c r="K14" s="41"/>
      <c r="L14" s="41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</row>
    <row r="15" spans="1:29" ht="15.75">
      <c r="A15" s="41"/>
      <c r="B15" s="41"/>
      <c r="C15" s="41"/>
      <c r="D15" s="47" t="s">
        <v>21</v>
      </c>
      <c r="E15" s="41"/>
      <c r="F15" s="41"/>
      <c r="G15" s="41"/>
      <c r="H15" s="41"/>
      <c r="I15" s="41"/>
      <c r="J15" s="41"/>
      <c r="K15" s="41"/>
      <c r="L15" s="41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</row>
    <row r="16" spans="1:29" ht="15.75">
      <c r="A16" s="41"/>
      <c r="B16" s="41"/>
      <c r="C16" s="41"/>
      <c r="D16" s="48" t="s">
        <v>22</v>
      </c>
      <c r="E16" s="41"/>
      <c r="F16" s="41"/>
      <c r="G16" s="41"/>
      <c r="H16" s="41"/>
      <c r="I16" s="41"/>
      <c r="J16" s="41"/>
      <c r="K16" s="41"/>
      <c r="L16" s="41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29" ht="15.75">
      <c r="A17" s="41"/>
      <c r="B17" s="41"/>
      <c r="C17" s="41"/>
      <c r="D17" s="49" t="s">
        <v>23</v>
      </c>
      <c r="E17" s="41"/>
      <c r="F17" s="41"/>
      <c r="G17" s="41"/>
      <c r="H17" s="41"/>
      <c r="I17" s="41"/>
      <c r="J17" s="41"/>
      <c r="K17" s="41"/>
      <c r="L17" s="41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</row>
    <row r="18" spans="1:29" ht="15.75">
      <c r="A18" s="41"/>
      <c r="B18" s="41"/>
      <c r="C18" s="41"/>
      <c r="D18" s="50" t="s">
        <v>24</v>
      </c>
      <c r="E18" s="41"/>
      <c r="F18" s="41"/>
      <c r="G18" s="41"/>
      <c r="H18" s="41"/>
      <c r="I18" s="41"/>
      <c r="J18" s="41"/>
      <c r="K18" s="41"/>
      <c r="L18" s="41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</row>
    <row r="19" spans="1:29" ht="15.75">
      <c r="A19" s="41"/>
      <c r="B19" s="41"/>
      <c r="C19" s="41"/>
      <c r="D19" s="51" t="s">
        <v>25</v>
      </c>
      <c r="E19" s="41"/>
      <c r="F19" s="41"/>
      <c r="G19" s="41"/>
      <c r="H19" s="41"/>
      <c r="I19" s="41"/>
      <c r="J19" s="41"/>
      <c r="K19" s="41"/>
      <c r="L19" s="41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</row>
    <row r="20" spans="1:29" ht="15">
      <c r="A20" s="41"/>
      <c r="B20" s="41"/>
      <c r="C20" s="41"/>
      <c r="D20" s="46"/>
      <c r="E20" s="41"/>
      <c r="F20" s="41"/>
      <c r="G20" s="41"/>
      <c r="H20" s="41"/>
      <c r="I20" s="41"/>
      <c r="J20" s="41"/>
      <c r="K20" s="41"/>
      <c r="L20" s="41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</row>
    <row r="21" spans="1:29" ht="12.75">
      <c r="A21" s="41"/>
      <c r="B21" s="41"/>
      <c r="C21" s="41"/>
      <c r="D21" s="113" t="s">
        <v>55</v>
      </c>
      <c r="E21" s="41"/>
      <c r="F21" s="41"/>
      <c r="G21" s="41"/>
      <c r="H21" s="41"/>
      <c r="I21" s="41"/>
      <c r="J21" s="41"/>
      <c r="K21" s="41"/>
      <c r="L21" s="41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</row>
    <row r="22" spans="1:29" ht="12.75">
      <c r="A22" s="41"/>
      <c r="B22" s="41"/>
      <c r="C22" s="41"/>
      <c r="D22" s="113" t="s">
        <v>56</v>
      </c>
      <c r="E22" s="41"/>
      <c r="F22" s="41"/>
      <c r="G22" s="41"/>
      <c r="H22" s="41"/>
      <c r="I22" s="41"/>
      <c r="J22" s="41"/>
      <c r="K22" s="41"/>
      <c r="L22" s="41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</row>
    <row r="23" spans="1:29" ht="12.75">
      <c r="A23" s="41"/>
      <c r="B23" s="41"/>
      <c r="C23" s="41"/>
      <c r="D23" s="113" t="s">
        <v>57</v>
      </c>
      <c r="E23" s="41"/>
      <c r="F23" s="41"/>
      <c r="G23" s="41"/>
      <c r="H23" s="41"/>
      <c r="I23" s="41"/>
      <c r="J23" s="41"/>
      <c r="K23" s="41"/>
      <c r="L23" s="41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</row>
    <row r="24" spans="1:29" ht="12.75">
      <c r="A24" s="41"/>
      <c r="B24" s="41"/>
      <c r="C24" s="41"/>
      <c r="D24" s="113" t="s">
        <v>58</v>
      </c>
      <c r="E24" s="41"/>
      <c r="F24" s="41"/>
      <c r="G24" s="41"/>
      <c r="H24" s="41"/>
      <c r="I24" s="41"/>
      <c r="J24" s="41"/>
      <c r="K24" s="41"/>
      <c r="L24" s="41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</row>
    <row r="25" spans="1:29" ht="12.7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</row>
    <row r="26" spans="1:29" ht="12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</row>
    <row r="27" spans="1:29" ht="12.7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</row>
    <row r="28" spans="1:29" ht="12.7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</row>
    <row r="29" spans="1:29" ht="12.7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</row>
    <row r="30" spans="1:29" ht="12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</row>
    <row r="31" spans="1:29" ht="12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</row>
    <row r="32" spans="1:29" ht="12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</row>
    <row r="33" spans="1:29" ht="12.7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</row>
    <row r="34" spans="1:29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</row>
    <row r="37" spans="1:29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spans="1:12" ht="12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1:12" ht="12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</row>
    <row r="40" spans="1:12" ht="12.7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2" ht="12.7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1:12" ht="12.7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2" ht="12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12" ht="12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2" ht="12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1:12" ht="12.7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1:12" ht="12.7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1:12" ht="12.7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</row>
    <row r="50" spans="1:12" ht="12.7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ht="12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</row>
    <row r="52" spans="1:12" ht="12.7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</row>
    <row r="53" spans="1:12" ht="12.7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</row>
    <row r="54" spans="1:12" ht="12.7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</row>
    <row r="55" spans="1:12" ht="12.7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</row>
    <row r="56" spans="1:12" ht="12.7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</row>
    <row r="57" spans="1:12" ht="12.7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</row>
    <row r="58" spans="1:12" ht="12.7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</row>
    <row r="59" spans="1:12" ht="12.7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</row>
    <row r="60" spans="1:12" ht="12.7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</row>
    <row r="61" spans="1:12" ht="12.7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</row>
    <row r="62" spans="1:12" ht="12.7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</row>
    <row r="63" spans="1:12" ht="12.7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</row>
    <row r="64" spans="1:12" ht="12.7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</row>
    <row r="65" spans="1:12" ht="12.7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</row>
    <row r="66" spans="1:12" ht="12.7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</row>
    <row r="67" spans="1:12" ht="12.7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</row>
    <row r="68" spans="1:12" ht="12.7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</row>
    <row r="69" spans="1:12" ht="12.7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</row>
    <row r="70" spans="1:12" ht="12.7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</row>
    <row r="72" spans="1:12" ht="12.7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</row>
    <row r="73" spans="1:12" ht="12.7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</row>
    <row r="74" spans="1:12" ht="12.7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</row>
    <row r="75" spans="1:12" ht="12.7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</row>
    <row r="76" spans="1:12" ht="12.7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</row>
    <row r="77" spans="1:12" ht="12.7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</row>
    <row r="78" spans="1:12" ht="12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</row>
    <row r="79" spans="1:12" ht="12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</row>
    <row r="80" spans="1:12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</row>
    <row r="81" spans="1:12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</row>
    <row r="82" spans="1:12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</row>
    <row r="83" spans="1:12" ht="12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</row>
    <row r="84" spans="1:12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</row>
    <row r="85" spans="1:12" ht="12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</row>
    <row r="86" spans="1:12" ht="12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1:12" ht="12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</row>
    <row r="88" spans="1:12" ht="12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</row>
    <row r="89" spans="1:12" ht="12.7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</row>
    <row r="90" spans="1:12" ht="12.7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</row>
    <row r="91" spans="1:12" ht="12.7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</row>
    <row r="92" spans="1:12" ht="12.7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</row>
    <row r="93" spans="1:12" ht="12.7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</row>
    <row r="94" spans="1:12" ht="12.7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</row>
    <row r="95" spans="1:12" ht="12.7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</row>
    <row r="96" spans="1:12" ht="12.7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</row>
    <row r="97" spans="1:12" ht="12.7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</row>
    <row r="98" spans="1:12" ht="12.7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</row>
    <row r="99" spans="1:12" ht="12.7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</row>
    <row r="100" spans="1:12" ht="12.7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</row>
    <row r="101" spans="1:12" ht="12.7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</row>
    <row r="102" spans="1:12" ht="12.7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</row>
    <row r="103" spans="1:12" ht="12.7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3.28125" style="0" bestFit="1" customWidth="1"/>
    <col min="4" max="4" width="15.28125" style="0" customWidth="1"/>
    <col min="5" max="5" width="3.140625" style="0" customWidth="1"/>
    <col min="6" max="6" width="15.00390625" style="0" customWidth="1"/>
    <col min="7" max="7" width="3.140625" style="0" customWidth="1"/>
    <col min="8" max="8" width="15.28125" style="0" customWidth="1"/>
    <col min="9" max="9" width="3.140625" style="0" customWidth="1"/>
    <col min="10" max="10" width="15.8515625" style="0" customWidth="1"/>
    <col min="11" max="11" width="3.140625" style="0" customWidth="1"/>
  </cols>
  <sheetData>
    <row r="1" spans="1:8" ht="18">
      <c r="A1" s="1"/>
      <c r="B1" s="1"/>
      <c r="C1" s="72" t="s">
        <v>53</v>
      </c>
      <c r="D1" s="1"/>
      <c r="E1" s="1"/>
      <c r="F1" s="1"/>
      <c r="G1" s="1"/>
      <c r="H1" s="1"/>
    </row>
    <row r="2" spans="1:8" ht="15">
      <c r="A2" s="1"/>
      <c r="B2" s="1"/>
      <c r="C2" s="1" t="s">
        <v>4</v>
      </c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2" t="s">
        <v>0</v>
      </c>
      <c r="D4" s="1"/>
      <c r="E4" s="1"/>
      <c r="F4" s="1"/>
      <c r="G4" s="1"/>
      <c r="H4" s="1"/>
    </row>
    <row r="5" spans="1:8" ht="15.75" thickBot="1">
      <c r="A5" s="1"/>
      <c r="B5" s="1"/>
      <c r="C5" s="1"/>
      <c r="D5" s="1"/>
      <c r="E5" s="1"/>
      <c r="F5" s="1"/>
      <c r="G5" s="1"/>
      <c r="H5" s="1"/>
    </row>
    <row r="6" spans="1:11" ht="15">
      <c r="A6" s="1"/>
      <c r="B6" s="3"/>
      <c r="C6" s="4"/>
      <c r="D6" s="4"/>
      <c r="E6" s="4"/>
      <c r="F6" s="4"/>
      <c r="G6" s="4"/>
      <c r="H6" s="4"/>
      <c r="I6" s="28"/>
      <c r="J6" s="28"/>
      <c r="K6" s="25"/>
    </row>
    <row r="7" spans="1:11" ht="15">
      <c r="A7" s="1"/>
      <c r="B7" s="6"/>
      <c r="C7" s="7" t="s">
        <v>29</v>
      </c>
      <c r="D7" s="53"/>
      <c r="E7" s="23"/>
      <c r="F7" s="23"/>
      <c r="G7" s="23"/>
      <c r="H7" s="23"/>
      <c r="I7" s="24"/>
      <c r="J7" s="24"/>
      <c r="K7" s="26"/>
    </row>
    <row r="8" spans="1:11" ht="15">
      <c r="A8" s="1"/>
      <c r="B8" s="54" t="s">
        <v>26</v>
      </c>
      <c r="C8" s="7" t="s">
        <v>5</v>
      </c>
      <c r="D8" s="55"/>
      <c r="E8" s="23"/>
      <c r="F8" s="23"/>
      <c r="G8" s="23"/>
      <c r="H8" s="23"/>
      <c r="I8" s="24"/>
      <c r="J8" s="24"/>
      <c r="K8" s="26"/>
    </row>
    <row r="9" spans="1:11" ht="15">
      <c r="A9" s="1"/>
      <c r="B9" s="54" t="s">
        <v>27</v>
      </c>
      <c r="C9" s="7" t="s">
        <v>5</v>
      </c>
      <c r="D9" s="55"/>
      <c r="E9" s="23"/>
      <c r="F9" s="23"/>
      <c r="G9" s="23"/>
      <c r="H9" s="23"/>
      <c r="I9" s="24"/>
      <c r="J9" s="24"/>
      <c r="K9" s="26"/>
    </row>
    <row r="10" spans="1:11" ht="15">
      <c r="A10" s="1"/>
      <c r="B10" s="54" t="s">
        <v>28</v>
      </c>
      <c r="C10" s="7" t="s">
        <v>5</v>
      </c>
      <c r="D10" s="55"/>
      <c r="E10" s="23"/>
      <c r="F10" s="23"/>
      <c r="G10" s="23"/>
      <c r="H10" s="23"/>
      <c r="I10" s="24"/>
      <c r="J10" s="24"/>
      <c r="K10" s="26"/>
    </row>
    <row r="11" spans="1:11" ht="15">
      <c r="A11" s="1"/>
      <c r="B11" s="6"/>
      <c r="C11" s="7"/>
      <c r="D11" s="30" t="s">
        <v>7</v>
      </c>
      <c r="E11" s="31"/>
      <c r="F11" s="31" t="s">
        <v>8</v>
      </c>
      <c r="G11" s="31"/>
      <c r="H11" s="31" t="s">
        <v>9</v>
      </c>
      <c r="I11" s="31"/>
      <c r="J11" s="31" t="s">
        <v>10</v>
      </c>
      <c r="K11" s="26"/>
    </row>
    <row r="12" spans="1:11" ht="15">
      <c r="A12" s="1"/>
      <c r="B12" s="6"/>
      <c r="C12" s="7" t="s">
        <v>6</v>
      </c>
      <c r="D12" s="53"/>
      <c r="E12" s="56"/>
      <c r="F12" s="56"/>
      <c r="G12" s="56"/>
      <c r="H12" s="56"/>
      <c r="I12" s="57"/>
      <c r="J12" s="56"/>
      <c r="K12" s="26"/>
    </row>
    <row r="13" spans="1:11" ht="15.75" thickBot="1">
      <c r="A13" s="1"/>
      <c r="B13" s="9"/>
      <c r="C13" s="10"/>
      <c r="D13" s="10"/>
      <c r="E13" s="10"/>
      <c r="F13" s="10"/>
      <c r="G13" s="10"/>
      <c r="H13" s="10"/>
      <c r="I13" s="29"/>
      <c r="J13" s="29"/>
      <c r="K13" s="27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2" t="s">
        <v>1</v>
      </c>
      <c r="D15" s="1"/>
      <c r="E15" s="1"/>
      <c r="F15" s="1"/>
      <c r="G15" s="1"/>
      <c r="H15" s="1"/>
    </row>
    <row r="16" spans="1:8" ht="15.75" thickBot="1">
      <c r="A16" s="1"/>
      <c r="B16" s="1"/>
      <c r="C16" s="1"/>
      <c r="D16" s="1"/>
      <c r="E16" s="1"/>
      <c r="F16" s="1"/>
      <c r="G16" s="1"/>
      <c r="H16" s="1"/>
    </row>
    <row r="17" spans="1:11" ht="15">
      <c r="A17" s="1"/>
      <c r="B17" s="12"/>
      <c r="C17" s="13"/>
      <c r="D17" s="13"/>
      <c r="E17" s="13"/>
      <c r="F17" s="13"/>
      <c r="G17" s="13"/>
      <c r="H17" s="13"/>
      <c r="I17" s="33"/>
      <c r="J17" s="33"/>
      <c r="K17" s="34"/>
    </row>
    <row r="18" spans="1:11" ht="15">
      <c r="A18" s="1"/>
      <c r="B18" s="58" t="s">
        <v>26</v>
      </c>
      <c r="C18" s="60">
        <f>D8</f>
        <v>0</v>
      </c>
      <c r="D18" s="59" t="s">
        <v>30</v>
      </c>
      <c r="E18" s="16"/>
      <c r="F18" s="16"/>
      <c r="G18" s="16"/>
      <c r="H18" s="16"/>
      <c r="I18" s="32"/>
      <c r="J18" s="32"/>
      <c r="K18" s="35"/>
    </row>
    <row r="19" spans="1:11" ht="15">
      <c r="A19" s="1"/>
      <c r="B19" s="15"/>
      <c r="C19" s="16"/>
      <c r="D19" s="38" t="s">
        <v>7</v>
      </c>
      <c r="E19" s="39"/>
      <c r="F19" s="39" t="s">
        <v>8</v>
      </c>
      <c r="G19" s="39"/>
      <c r="H19" s="39" t="s">
        <v>9</v>
      </c>
      <c r="I19" s="39"/>
      <c r="J19" s="39" t="s">
        <v>10</v>
      </c>
      <c r="K19" s="35"/>
    </row>
    <row r="20" spans="1:11" ht="15">
      <c r="A20" s="1"/>
      <c r="B20" s="15"/>
      <c r="C20" s="21" t="s">
        <v>11</v>
      </c>
      <c r="D20" s="80">
        <f>D7</f>
        <v>0</v>
      </c>
      <c r="E20" s="81"/>
      <c r="F20" s="80">
        <f>D21/2</f>
        <v>0</v>
      </c>
      <c r="G20" s="81"/>
      <c r="H20" s="81">
        <f>F21/2</f>
        <v>0</v>
      </c>
      <c r="I20" s="82"/>
      <c r="J20" s="81">
        <f>H21/2</f>
        <v>0</v>
      </c>
      <c r="K20" s="35"/>
    </row>
    <row r="21" spans="1:11" ht="15">
      <c r="A21" s="1"/>
      <c r="B21" s="15"/>
      <c r="C21" s="21" t="s">
        <v>6</v>
      </c>
      <c r="D21" s="80">
        <f>D12</f>
        <v>0</v>
      </c>
      <c r="E21" s="81"/>
      <c r="F21" s="80">
        <f>F12</f>
        <v>0</v>
      </c>
      <c r="G21" s="81"/>
      <c r="H21" s="81">
        <f>H12</f>
        <v>0</v>
      </c>
      <c r="I21" s="82"/>
      <c r="J21" s="81">
        <f>J12</f>
        <v>0</v>
      </c>
      <c r="K21" s="35"/>
    </row>
    <row r="22" spans="1:11" ht="15.75">
      <c r="A22" s="1"/>
      <c r="B22" s="15"/>
      <c r="C22" s="21" t="s">
        <v>12</v>
      </c>
      <c r="D22" s="75">
        <f>-(D7+(D12*(1-D8/90)))</f>
        <v>0</v>
      </c>
      <c r="E22" s="76"/>
      <c r="F22" s="77">
        <f>-(F20+(F21*(1-D8/90)))</f>
        <v>0</v>
      </c>
      <c r="G22" s="76"/>
      <c r="H22" s="78">
        <f>-(H20+(H21*(1-D8/90)))</f>
        <v>0</v>
      </c>
      <c r="I22" s="79"/>
      <c r="J22" s="78">
        <f>-(J20+(J21*(1-D8/90)))</f>
        <v>0</v>
      </c>
      <c r="K22" s="35"/>
    </row>
    <row r="23" spans="1:11" ht="15.75" thickBot="1">
      <c r="A23" s="1"/>
      <c r="B23" s="15"/>
      <c r="C23" s="21" t="s">
        <v>13</v>
      </c>
      <c r="D23" s="83">
        <f>SUM(D20:D22)</f>
        <v>0</v>
      </c>
      <c r="E23" s="84"/>
      <c r="F23" s="83">
        <f>SUM(F20:F22)</f>
        <v>0</v>
      </c>
      <c r="G23" s="84"/>
      <c r="H23" s="84">
        <f>SUM(H20:H22)</f>
        <v>0</v>
      </c>
      <c r="I23" s="85"/>
      <c r="J23" s="84">
        <f>SUM(J20:J22)</f>
        <v>0</v>
      </c>
      <c r="K23" s="35"/>
    </row>
    <row r="24" spans="1:11" ht="15.75" thickTop="1">
      <c r="A24" s="1"/>
      <c r="B24" s="15"/>
      <c r="C24" s="21"/>
      <c r="D24" s="22"/>
      <c r="E24" s="16"/>
      <c r="F24" s="22"/>
      <c r="G24" s="16"/>
      <c r="H24" s="16"/>
      <c r="I24" s="32"/>
      <c r="J24" s="16"/>
      <c r="K24" s="35"/>
    </row>
    <row r="25" spans="1:11" ht="15">
      <c r="A25" s="1"/>
      <c r="B25" s="58" t="s">
        <v>27</v>
      </c>
      <c r="C25" s="60">
        <f>D9</f>
        <v>0</v>
      </c>
      <c r="D25" s="59" t="s">
        <v>30</v>
      </c>
      <c r="E25" s="16"/>
      <c r="F25" s="22"/>
      <c r="G25" s="16"/>
      <c r="H25" s="16"/>
      <c r="I25" s="32"/>
      <c r="J25" s="16"/>
      <c r="K25" s="35"/>
    </row>
    <row r="26" spans="1:11" ht="15">
      <c r="A26" s="1"/>
      <c r="B26" s="15"/>
      <c r="C26" s="21" t="s">
        <v>11</v>
      </c>
      <c r="D26" s="80">
        <f>D7</f>
        <v>0</v>
      </c>
      <c r="E26" s="81"/>
      <c r="F26" s="86">
        <f>(D27)-(D27/3)</f>
        <v>0</v>
      </c>
      <c r="G26" s="87"/>
      <c r="H26" s="87">
        <f>F27-(F27/3)</f>
        <v>0</v>
      </c>
      <c r="I26" s="82"/>
      <c r="J26" s="81">
        <f>H27-(H27/3)</f>
        <v>0</v>
      </c>
      <c r="K26" s="35"/>
    </row>
    <row r="27" spans="1:11" ht="15">
      <c r="A27" s="1"/>
      <c r="B27" s="15"/>
      <c r="C27" s="21" t="s">
        <v>6</v>
      </c>
      <c r="D27" s="80">
        <f>D12</f>
        <v>0</v>
      </c>
      <c r="E27" s="81"/>
      <c r="F27" s="80">
        <f>F12</f>
        <v>0</v>
      </c>
      <c r="G27" s="81"/>
      <c r="H27" s="81">
        <f>H12</f>
        <v>0</v>
      </c>
      <c r="I27" s="82"/>
      <c r="J27" s="81">
        <f>J12</f>
        <v>0</v>
      </c>
      <c r="K27" s="35"/>
    </row>
    <row r="28" spans="1:11" ht="15.75">
      <c r="A28" s="1"/>
      <c r="B28" s="15"/>
      <c r="C28" s="21" t="s">
        <v>12</v>
      </c>
      <c r="D28" s="74">
        <f>-(D26+(D27*(1-D9/90)))</f>
        <v>0</v>
      </c>
      <c r="E28" s="74">
        <f>-(E26+(E27/3))</f>
        <v>0</v>
      </c>
      <c r="F28" s="74">
        <f>-(F26+(F27*(1-D9/90)))</f>
        <v>0</v>
      </c>
      <c r="G28" s="74">
        <f>-(G26+(G27/3))</f>
        <v>0</v>
      </c>
      <c r="H28" s="74">
        <f>-(H26+(H27*(1-D9/90)))</f>
        <v>0</v>
      </c>
      <c r="I28" s="74">
        <f>-(I26+(I27/3))</f>
        <v>0</v>
      </c>
      <c r="J28" s="74">
        <f>-(J26+(J27*(1-D9/90)))</f>
        <v>0</v>
      </c>
      <c r="K28" s="35"/>
    </row>
    <row r="29" spans="1:11" ht="15.75" thickBot="1">
      <c r="A29" s="1"/>
      <c r="B29" s="15"/>
      <c r="C29" s="21" t="s">
        <v>13</v>
      </c>
      <c r="D29" s="88">
        <f aca="true" t="shared" si="0" ref="D29:J29">SUM(D26:D28)</f>
        <v>0</v>
      </c>
      <c r="E29" s="88">
        <f t="shared" si="0"/>
        <v>0</v>
      </c>
      <c r="F29" s="88">
        <f t="shared" si="0"/>
        <v>0</v>
      </c>
      <c r="G29" s="88">
        <f t="shared" si="0"/>
        <v>0</v>
      </c>
      <c r="H29" s="88">
        <f t="shared" si="0"/>
        <v>0</v>
      </c>
      <c r="I29" s="88">
        <f t="shared" si="0"/>
        <v>0</v>
      </c>
      <c r="J29" s="88">
        <f t="shared" si="0"/>
        <v>0</v>
      </c>
      <c r="K29" s="35"/>
    </row>
    <row r="30" spans="1:11" ht="15.75" thickTop="1">
      <c r="A30" s="1"/>
      <c r="B30" s="15"/>
      <c r="C30" s="21"/>
      <c r="D30" s="22"/>
      <c r="E30" s="16"/>
      <c r="F30" s="22"/>
      <c r="G30" s="16"/>
      <c r="H30" s="16"/>
      <c r="I30" s="32"/>
      <c r="J30" s="16"/>
      <c r="K30" s="35"/>
    </row>
    <row r="31" spans="1:11" ht="15">
      <c r="A31" s="1"/>
      <c r="B31" s="58" t="s">
        <v>28</v>
      </c>
      <c r="C31" s="60">
        <f>D10</f>
        <v>0</v>
      </c>
      <c r="D31" s="59" t="s">
        <v>30</v>
      </c>
      <c r="E31" s="16"/>
      <c r="F31" s="22"/>
      <c r="G31" s="16"/>
      <c r="H31" s="16"/>
      <c r="I31" s="32"/>
      <c r="J31" s="16"/>
      <c r="K31" s="35"/>
    </row>
    <row r="32" spans="1:11" ht="15">
      <c r="A32" s="1"/>
      <c r="B32" s="15"/>
      <c r="C32" s="21" t="s">
        <v>11</v>
      </c>
      <c r="D32" s="86">
        <f>D7</f>
        <v>0</v>
      </c>
      <c r="E32" s="87"/>
      <c r="F32" s="86">
        <f>D33-(D33*(2/3))</f>
        <v>0</v>
      </c>
      <c r="G32" s="86">
        <f>E33-(E33*(2/3))</f>
        <v>0</v>
      </c>
      <c r="H32" s="86">
        <f>F33-(F33*(2/3))</f>
        <v>0</v>
      </c>
      <c r="I32" s="86">
        <f>G33-(G33*(2/3))</f>
        <v>0</v>
      </c>
      <c r="J32" s="86">
        <f>H33-(H33*(2/3))</f>
        <v>0</v>
      </c>
      <c r="K32" s="35"/>
    </row>
    <row r="33" spans="1:11" ht="15">
      <c r="A33" s="1"/>
      <c r="B33" s="15"/>
      <c r="C33" s="21" t="s">
        <v>6</v>
      </c>
      <c r="D33" s="86">
        <f>D12</f>
        <v>0</v>
      </c>
      <c r="E33" s="87"/>
      <c r="F33" s="86">
        <f>F12</f>
        <v>0</v>
      </c>
      <c r="G33" s="87"/>
      <c r="H33" s="87">
        <f>H12</f>
        <v>0</v>
      </c>
      <c r="I33" s="89"/>
      <c r="J33" s="87">
        <f>J12</f>
        <v>0</v>
      </c>
      <c r="K33" s="35"/>
    </row>
    <row r="34" spans="1:11" ht="15.75">
      <c r="A34" s="1"/>
      <c r="B34" s="15"/>
      <c r="C34" s="21" t="s">
        <v>12</v>
      </c>
      <c r="D34" s="74">
        <f>-(D32+(D33*(1-D10/90)))</f>
        <v>0</v>
      </c>
      <c r="E34" s="74">
        <f>-(E32+(E33*(2/3)))</f>
        <v>0</v>
      </c>
      <c r="F34" s="74">
        <f>-(F32+(F33*(1-D10/90)))</f>
        <v>0</v>
      </c>
      <c r="G34" s="74">
        <f>-(G32+(G33*(2/3)))</f>
        <v>0</v>
      </c>
      <c r="H34" s="74">
        <f>-(H32+(H33*(1-D10/90)))</f>
        <v>0</v>
      </c>
      <c r="I34" s="74">
        <f>-(I32+(I33*(2/3)))</f>
        <v>0</v>
      </c>
      <c r="J34" s="74">
        <f>-(J32+(J33*(1-D10/90)))</f>
        <v>0</v>
      </c>
      <c r="K34" s="35"/>
    </row>
    <row r="35" spans="1:11" ht="15.75" thickBot="1">
      <c r="A35" s="1"/>
      <c r="B35" s="15"/>
      <c r="C35" s="21" t="s">
        <v>13</v>
      </c>
      <c r="D35" s="88">
        <f aca="true" t="shared" si="1" ref="D35:J35">SUM(D32:D34)</f>
        <v>0</v>
      </c>
      <c r="E35" s="88">
        <f t="shared" si="1"/>
        <v>0</v>
      </c>
      <c r="F35" s="88">
        <f t="shared" si="1"/>
        <v>0</v>
      </c>
      <c r="G35" s="88">
        <f t="shared" si="1"/>
        <v>0</v>
      </c>
      <c r="H35" s="88">
        <f t="shared" si="1"/>
        <v>0</v>
      </c>
      <c r="I35" s="88">
        <f t="shared" si="1"/>
        <v>0</v>
      </c>
      <c r="J35" s="88">
        <f t="shared" si="1"/>
        <v>0</v>
      </c>
      <c r="K35" s="35"/>
    </row>
    <row r="36" spans="1:11" ht="16.5" thickBot="1" thickTop="1">
      <c r="A36" s="1"/>
      <c r="B36" s="18"/>
      <c r="C36" s="19"/>
      <c r="D36" s="19"/>
      <c r="E36" s="19"/>
      <c r="F36" s="19"/>
      <c r="G36" s="19"/>
      <c r="H36" s="19"/>
      <c r="I36" s="36"/>
      <c r="J36" s="36"/>
      <c r="K36" s="37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</sheetData>
  <printOptions/>
  <pageMargins left="0.75" right="0.75" top="1" bottom="1" header="0.5" footer="0.5"/>
  <pageSetup horizontalDpi="360" verticalDpi="360" orientation="portrait" scale="83" r:id="rId1"/>
  <ignoredErrors>
    <ignoredError sqref="H28 F28 F34 H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31.140625" style="0" customWidth="1"/>
    <col min="4" max="4" width="18.00390625" style="0" customWidth="1"/>
    <col min="5" max="5" width="3.140625" style="0" customWidth="1"/>
    <col min="6" max="6" width="15.00390625" style="0" customWidth="1"/>
    <col min="7" max="7" width="3.140625" style="0" customWidth="1"/>
    <col min="8" max="8" width="15.28125" style="0" customWidth="1"/>
    <col min="9" max="9" width="3.140625" style="0" customWidth="1"/>
    <col min="10" max="10" width="15.8515625" style="0" customWidth="1"/>
    <col min="11" max="11" width="3.140625" style="0" customWidth="1"/>
  </cols>
  <sheetData>
    <row r="1" spans="1:8" ht="18">
      <c r="A1" s="1"/>
      <c r="B1" s="1"/>
      <c r="C1" s="72" t="s">
        <v>53</v>
      </c>
      <c r="D1" s="1"/>
      <c r="E1" s="1"/>
      <c r="F1" s="1"/>
      <c r="G1" s="1"/>
      <c r="H1" s="1"/>
    </row>
    <row r="2" spans="1:8" ht="15">
      <c r="A2" s="1"/>
      <c r="B2" s="1"/>
      <c r="C2" s="1" t="s">
        <v>15</v>
      </c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2" t="s">
        <v>0</v>
      </c>
      <c r="D4" s="1"/>
      <c r="E4" s="1"/>
      <c r="F4" s="1"/>
      <c r="G4" s="1"/>
      <c r="H4" s="1"/>
    </row>
    <row r="5" spans="1:8" ht="15.75" thickBot="1">
      <c r="A5" s="1"/>
      <c r="B5" s="1"/>
      <c r="C5" s="1"/>
      <c r="D5" s="1"/>
      <c r="E5" s="1"/>
      <c r="F5" s="1"/>
      <c r="G5" s="1"/>
      <c r="H5" s="1"/>
    </row>
    <row r="6" spans="1:11" ht="15">
      <c r="A6" s="1"/>
      <c r="B6" s="3"/>
      <c r="C6" s="4"/>
      <c r="D6" s="4"/>
      <c r="E6" s="4"/>
      <c r="F6" s="4"/>
      <c r="G6" s="4"/>
      <c r="H6" s="4"/>
      <c r="I6" s="28"/>
      <c r="J6" s="28"/>
      <c r="K6" s="25"/>
    </row>
    <row r="7" spans="1:11" ht="15">
      <c r="A7" s="1"/>
      <c r="B7" s="6"/>
      <c r="C7" s="7" t="s">
        <v>32</v>
      </c>
      <c r="D7" s="61"/>
      <c r="E7" s="23"/>
      <c r="F7" s="23"/>
      <c r="G7" s="23"/>
      <c r="H7" s="23"/>
      <c r="I7" s="24"/>
      <c r="J7" s="24"/>
      <c r="K7" s="26"/>
    </row>
    <row r="8" spans="1:11" ht="15">
      <c r="A8" s="1"/>
      <c r="B8" s="6"/>
      <c r="C8" s="7" t="s">
        <v>33</v>
      </c>
      <c r="D8" s="64"/>
      <c r="E8" s="23"/>
      <c r="F8" s="23"/>
      <c r="G8" s="23"/>
      <c r="H8" s="23"/>
      <c r="I8" s="24"/>
      <c r="J8" s="24"/>
      <c r="K8" s="26"/>
    </row>
    <row r="9" spans="1:11" ht="15">
      <c r="A9" s="1"/>
      <c r="B9" s="6"/>
      <c r="C9" s="7" t="s">
        <v>34</v>
      </c>
      <c r="D9" s="61"/>
      <c r="E9" s="23"/>
      <c r="F9" s="23"/>
      <c r="G9" s="23"/>
      <c r="H9" s="23"/>
      <c r="I9" s="24"/>
      <c r="J9" s="24"/>
      <c r="K9" s="26"/>
    </row>
    <row r="10" spans="1:11" ht="15">
      <c r="A10" s="1"/>
      <c r="B10" s="6"/>
      <c r="C10" s="7" t="s">
        <v>14</v>
      </c>
      <c r="D10" s="55"/>
      <c r="E10" s="23" t="s">
        <v>36</v>
      </c>
      <c r="F10" s="23"/>
      <c r="G10" s="23"/>
      <c r="H10" s="23"/>
      <c r="I10" s="24"/>
      <c r="J10" s="24"/>
      <c r="K10" s="26"/>
    </row>
    <row r="11" spans="1:11" ht="15">
      <c r="A11" s="1"/>
      <c r="B11" s="6"/>
      <c r="C11" s="7" t="s">
        <v>17</v>
      </c>
      <c r="D11" s="53"/>
      <c r="E11" s="23"/>
      <c r="F11" s="23"/>
      <c r="G11" s="23"/>
      <c r="H11" s="23"/>
      <c r="I11" s="24"/>
      <c r="J11" s="24"/>
      <c r="K11" s="26"/>
    </row>
    <row r="12" spans="1:11" ht="15">
      <c r="A12" s="1"/>
      <c r="B12" s="6"/>
      <c r="C12" s="7"/>
      <c r="D12" s="30" t="s">
        <v>7</v>
      </c>
      <c r="E12" s="31"/>
      <c r="F12" s="31" t="s">
        <v>8</v>
      </c>
      <c r="G12" s="31"/>
      <c r="H12" s="31" t="s">
        <v>9</v>
      </c>
      <c r="I12" s="31"/>
      <c r="J12" s="31" t="s">
        <v>10</v>
      </c>
      <c r="K12" s="26"/>
    </row>
    <row r="13" spans="1:11" ht="15">
      <c r="A13" s="1"/>
      <c r="B13" s="6"/>
      <c r="C13" s="7" t="s">
        <v>6</v>
      </c>
      <c r="D13" s="53"/>
      <c r="E13" s="56"/>
      <c r="F13" s="56"/>
      <c r="G13" s="56"/>
      <c r="H13" s="56"/>
      <c r="I13" s="57"/>
      <c r="J13" s="56"/>
      <c r="K13" s="26"/>
    </row>
    <row r="14" spans="1:11" ht="15.75" thickBot="1">
      <c r="A14" s="1"/>
      <c r="B14" s="9"/>
      <c r="C14" s="10"/>
      <c r="D14" s="10"/>
      <c r="E14" s="10"/>
      <c r="F14" s="10"/>
      <c r="G14" s="10"/>
      <c r="H14" s="10"/>
      <c r="I14" s="29"/>
      <c r="J14" s="29"/>
      <c r="K14" s="27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2" t="s">
        <v>1</v>
      </c>
      <c r="D16" s="1"/>
      <c r="E16" s="1"/>
      <c r="F16" s="1"/>
      <c r="G16" s="1"/>
      <c r="H16" s="1"/>
    </row>
    <row r="17" spans="1:8" ht="15.75" thickBot="1">
      <c r="A17" s="1"/>
      <c r="B17" s="1"/>
      <c r="C17" s="1"/>
      <c r="D17" s="1"/>
      <c r="E17" s="1"/>
      <c r="F17" s="1"/>
      <c r="G17" s="1"/>
      <c r="H17" s="1"/>
    </row>
    <row r="18" spans="1:11" ht="15">
      <c r="A18" s="1"/>
      <c r="B18" s="12"/>
      <c r="C18" s="13"/>
      <c r="D18" s="13"/>
      <c r="E18" s="13"/>
      <c r="F18" s="13"/>
      <c r="G18" s="13"/>
      <c r="H18" s="13"/>
      <c r="I18" s="33"/>
      <c r="J18" s="33"/>
      <c r="K18" s="34"/>
    </row>
    <row r="19" spans="1:11" ht="15">
      <c r="A19" s="1"/>
      <c r="B19" s="15"/>
      <c r="C19" s="16" t="s">
        <v>35</v>
      </c>
      <c r="D19" s="63">
        <f>D10</f>
        <v>0</v>
      </c>
      <c r="E19" s="16" t="s">
        <v>31</v>
      </c>
      <c r="F19" s="16"/>
      <c r="G19" s="16"/>
      <c r="H19" s="16"/>
      <c r="I19" s="32"/>
      <c r="J19" s="32"/>
      <c r="K19" s="35"/>
    </row>
    <row r="20" spans="1:11" ht="15">
      <c r="A20" s="1"/>
      <c r="B20" s="15"/>
      <c r="C20" s="16"/>
      <c r="D20" s="16"/>
      <c r="E20" s="16"/>
      <c r="F20" s="16"/>
      <c r="G20" s="16"/>
      <c r="H20" s="16"/>
      <c r="I20" s="32"/>
      <c r="J20" s="32"/>
      <c r="K20" s="35"/>
    </row>
    <row r="21" spans="1:11" ht="15">
      <c r="A21" s="1"/>
      <c r="B21" s="15"/>
      <c r="C21" s="16"/>
      <c r="D21" s="38" t="s">
        <v>7</v>
      </c>
      <c r="E21" s="39"/>
      <c r="F21" s="39" t="s">
        <v>8</v>
      </c>
      <c r="G21" s="39"/>
      <c r="H21" s="39" t="s">
        <v>9</v>
      </c>
      <c r="I21" s="39"/>
      <c r="J21" s="39" t="s">
        <v>10</v>
      </c>
      <c r="K21" s="35"/>
    </row>
    <row r="22" spans="1:11" ht="15.75">
      <c r="A22" s="1"/>
      <c r="B22" s="15"/>
      <c r="C22" s="21" t="s">
        <v>16</v>
      </c>
      <c r="D22" s="62">
        <f>((D10/90)*$D$7*D13)+(((90-D10)/90)*$D$7*F13)</f>
        <v>0</v>
      </c>
      <c r="E22" s="62">
        <f>((2/3)*$D$7*E13)+((1/3)*$D$7*G13)</f>
        <v>0</v>
      </c>
      <c r="F22" s="62">
        <f>((D10/90)*$D$7*F13)+(((90-D10)/90)*$D$7*H13)</f>
        <v>0</v>
      </c>
      <c r="G22" s="62">
        <f>((2/3)*$D$7*G13)+((1/3)*$D$7*I13)</f>
        <v>0</v>
      </c>
      <c r="H22" s="62">
        <f>((D10/90)*$D$7*H13)+(((90-D10)/90)*$D$7*J13)</f>
        <v>0</v>
      </c>
      <c r="I22" s="62">
        <f>((2/3)*$D$7*I13)+((1/3)*$D$7*K13)</f>
        <v>0</v>
      </c>
      <c r="J22" s="62">
        <f>((D10/90)*$D$7*J13)+(((90-D10)/90)*$D$7*D8)</f>
        <v>0</v>
      </c>
      <c r="K22" s="35"/>
    </row>
    <row r="23" spans="1:11" ht="15.75">
      <c r="A23" s="1"/>
      <c r="B23" s="15"/>
      <c r="C23" s="21" t="s">
        <v>18</v>
      </c>
      <c r="D23" s="62">
        <f>D9*D13</f>
        <v>0</v>
      </c>
      <c r="E23" s="65"/>
      <c r="F23" s="62">
        <f>D9*F13</f>
        <v>0</v>
      </c>
      <c r="G23" s="66"/>
      <c r="H23" s="66">
        <f>D9*H13</f>
        <v>0</v>
      </c>
      <c r="I23" s="67"/>
      <c r="J23" s="66">
        <f>D9*J13</f>
        <v>0</v>
      </c>
      <c r="K23" s="35"/>
    </row>
    <row r="24" spans="1:11" ht="15.75">
      <c r="A24" s="1"/>
      <c r="B24" s="15"/>
      <c r="C24" s="21" t="s">
        <v>19</v>
      </c>
      <c r="D24" s="68">
        <f>D11</f>
        <v>0</v>
      </c>
      <c r="E24" s="69"/>
      <c r="F24" s="68">
        <f>D11</f>
        <v>0</v>
      </c>
      <c r="G24" s="70"/>
      <c r="H24" s="70">
        <f>D11</f>
        <v>0</v>
      </c>
      <c r="I24" s="71"/>
      <c r="J24" s="70">
        <f>D11</f>
        <v>0</v>
      </c>
      <c r="K24" s="35"/>
    </row>
    <row r="25" spans="1:11" ht="15.75">
      <c r="A25" s="1"/>
      <c r="B25" s="15"/>
      <c r="C25" s="21" t="s">
        <v>20</v>
      </c>
      <c r="D25" s="62">
        <f aca="true" t="shared" si="0" ref="D25:J25">SUM(D22:D24)</f>
        <v>0</v>
      </c>
      <c r="E25" s="62">
        <f t="shared" si="0"/>
        <v>0</v>
      </c>
      <c r="F25" s="62">
        <f t="shared" si="0"/>
        <v>0</v>
      </c>
      <c r="G25" s="62">
        <f t="shared" si="0"/>
        <v>0</v>
      </c>
      <c r="H25" s="62">
        <f t="shared" si="0"/>
        <v>0</v>
      </c>
      <c r="I25" s="62">
        <f t="shared" si="0"/>
        <v>0</v>
      </c>
      <c r="J25" s="62">
        <f t="shared" si="0"/>
        <v>0</v>
      </c>
      <c r="K25" s="35"/>
    </row>
    <row r="26" spans="1:11" ht="15.75" thickBot="1">
      <c r="A26" s="1"/>
      <c r="B26" s="18"/>
      <c r="C26" s="19"/>
      <c r="D26" s="19"/>
      <c r="E26" s="19"/>
      <c r="F26" s="19"/>
      <c r="G26" s="19"/>
      <c r="H26" s="19"/>
      <c r="I26" s="36"/>
      <c r="J26" s="36"/>
      <c r="K26" s="37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</sheetData>
  <printOptions/>
  <pageMargins left="0.75" right="0.75" top="1" bottom="1" header="0.5" footer="0.5"/>
  <pageSetup horizontalDpi="360" verticalDpi="360" orientation="portrait" r:id="rId1"/>
  <ignoredErrors>
    <ignoredError sqref="F22 H2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13"/>
  <dimension ref="A1:AT40"/>
  <sheetViews>
    <sheetView workbookViewId="0" topLeftCell="A1">
      <selection activeCell="C2" sqref="C2"/>
    </sheetView>
  </sheetViews>
  <sheetFormatPr defaultColWidth="9.140625" defaultRowHeight="12.75"/>
  <cols>
    <col min="1" max="1" width="12.00390625" style="0" customWidth="1"/>
    <col min="2" max="2" width="3.140625" style="0" customWidth="1"/>
    <col min="3" max="3" width="46.00390625" style="0" customWidth="1"/>
    <col min="4" max="5" width="14.8515625" style="0" customWidth="1"/>
    <col min="6" max="6" width="3.140625" style="0" customWidth="1"/>
    <col min="7" max="7" width="33.8515625" style="0" bestFit="1" customWidth="1"/>
    <col min="8" max="9" width="14.8515625" style="0" customWidth="1"/>
    <col min="10" max="10" width="3.140625" style="0" customWidth="1"/>
    <col min="11" max="11" width="19.28125" style="0" customWidth="1"/>
    <col min="12" max="12" width="11.00390625" style="0" bestFit="1" customWidth="1"/>
    <col min="13" max="13" width="3.140625" style="0" customWidth="1"/>
    <col min="14" max="14" width="7.8515625" style="0" customWidth="1"/>
    <col min="15" max="15" width="11.00390625" style="0" bestFit="1" customWidth="1"/>
    <col min="16" max="16" width="3.140625" style="0" customWidth="1"/>
  </cols>
  <sheetData>
    <row r="1" spans="3:4" ht="18">
      <c r="C1" s="72" t="s">
        <v>53</v>
      </c>
      <c r="D1" s="72"/>
    </row>
    <row r="2" spans="3:4" ht="15">
      <c r="C2" s="1" t="s">
        <v>54</v>
      </c>
      <c r="D2" s="1"/>
    </row>
    <row r="4" spans="3:10" ht="15">
      <c r="C4" s="2" t="s">
        <v>37</v>
      </c>
      <c r="D4" s="2"/>
      <c r="E4" s="1"/>
      <c r="F4" s="1"/>
      <c r="G4" s="1"/>
      <c r="H4" s="1"/>
      <c r="I4" s="1"/>
      <c r="J4" s="1"/>
    </row>
    <row r="5" spans="3:10" ht="15.75" thickBot="1">
      <c r="C5" s="90"/>
      <c r="D5" s="90"/>
      <c r="E5" s="91"/>
      <c r="F5" s="1"/>
      <c r="G5" s="1"/>
      <c r="H5" s="1"/>
      <c r="I5" s="1"/>
      <c r="J5" s="1"/>
    </row>
    <row r="6" spans="2:10" ht="15">
      <c r="B6" s="92"/>
      <c r="C6" s="93"/>
      <c r="D6" s="93"/>
      <c r="E6" s="4"/>
      <c r="F6" s="4"/>
      <c r="G6" s="4"/>
      <c r="H6" s="4"/>
      <c r="I6" s="4"/>
      <c r="J6" s="5"/>
    </row>
    <row r="7" spans="2:10" ht="15.75">
      <c r="B7" s="94"/>
      <c r="C7" s="114" t="s">
        <v>38</v>
      </c>
      <c r="D7" s="114"/>
      <c r="E7" s="114"/>
      <c r="F7" s="114"/>
      <c r="G7" s="114"/>
      <c r="H7" s="114"/>
      <c r="I7" s="114"/>
      <c r="J7" s="115"/>
    </row>
    <row r="8" spans="2:10" ht="15.75">
      <c r="B8" s="94"/>
      <c r="C8" s="40"/>
      <c r="D8" s="95">
        <v>2007</v>
      </c>
      <c r="E8" s="95">
        <v>2006</v>
      </c>
      <c r="F8" s="96"/>
      <c r="G8" s="96"/>
      <c r="H8" s="95">
        <v>2007</v>
      </c>
      <c r="I8" s="95">
        <v>2006</v>
      </c>
      <c r="J8" s="8"/>
    </row>
    <row r="9" spans="2:10" ht="15.75">
      <c r="B9" s="94"/>
      <c r="C9" s="109" t="s">
        <v>47</v>
      </c>
      <c r="D9" s="23"/>
      <c r="E9" s="97"/>
      <c r="F9" s="98"/>
      <c r="G9" s="73" t="s">
        <v>46</v>
      </c>
      <c r="H9" s="7"/>
      <c r="I9" s="97"/>
      <c r="J9" s="8"/>
    </row>
    <row r="10" spans="2:10" ht="15">
      <c r="B10" s="94"/>
      <c r="C10" s="23" t="s">
        <v>41</v>
      </c>
      <c r="D10" s="97"/>
      <c r="E10" s="97"/>
      <c r="F10" s="98"/>
      <c r="G10" s="7" t="s">
        <v>48</v>
      </c>
      <c r="H10" s="97"/>
      <c r="I10" s="97"/>
      <c r="J10" s="8"/>
    </row>
    <row r="11" spans="2:10" ht="15">
      <c r="B11" s="94"/>
      <c r="C11" s="23" t="s">
        <v>42</v>
      </c>
      <c r="D11" s="99"/>
      <c r="E11" s="99"/>
      <c r="F11" s="98"/>
      <c r="G11" s="7" t="s">
        <v>49</v>
      </c>
      <c r="H11" s="99"/>
      <c r="I11" s="99"/>
      <c r="J11" s="8"/>
    </row>
    <row r="12" spans="2:10" ht="15">
      <c r="B12" s="94"/>
      <c r="C12" s="23" t="s">
        <v>43</v>
      </c>
      <c r="D12" s="99"/>
      <c r="E12" s="99"/>
      <c r="F12" s="98"/>
      <c r="G12" s="7" t="s">
        <v>2</v>
      </c>
      <c r="H12" s="99"/>
      <c r="I12" s="99"/>
      <c r="J12" s="8"/>
    </row>
    <row r="13" spans="2:10" ht="15">
      <c r="B13" s="94"/>
      <c r="C13" s="23" t="s">
        <v>44</v>
      </c>
      <c r="D13" s="99"/>
      <c r="E13" s="99"/>
      <c r="F13" s="98"/>
      <c r="G13" s="7" t="s">
        <v>50</v>
      </c>
      <c r="H13" s="99"/>
      <c r="I13" s="99"/>
      <c r="J13" s="8"/>
    </row>
    <row r="14" spans="2:10" ht="15">
      <c r="B14" s="94"/>
      <c r="C14" s="23" t="s">
        <v>45</v>
      </c>
      <c r="D14" s="100"/>
      <c r="E14" s="100"/>
      <c r="F14" s="98"/>
      <c r="G14" s="7" t="s">
        <v>51</v>
      </c>
      <c r="H14" s="105"/>
      <c r="I14" s="105"/>
      <c r="J14" s="8"/>
    </row>
    <row r="15" spans="2:10" ht="15">
      <c r="B15" s="94"/>
      <c r="C15" s="23"/>
      <c r="D15" s="23"/>
      <c r="E15" s="103"/>
      <c r="F15" s="98"/>
      <c r="G15" s="7"/>
      <c r="H15" s="102"/>
      <c r="I15" s="102"/>
      <c r="J15" s="8"/>
    </row>
    <row r="16" spans="2:10" ht="15.75" thickBot="1">
      <c r="B16" s="94"/>
      <c r="C16" s="23" t="s">
        <v>39</v>
      </c>
      <c r="D16" s="104">
        <f>D10+D11+D12+D13-D14</f>
        <v>0</v>
      </c>
      <c r="E16" s="104">
        <f>E10+E11+E12+E13-E14</f>
        <v>0</v>
      </c>
      <c r="F16" s="98"/>
      <c r="G16" s="7" t="s">
        <v>52</v>
      </c>
      <c r="H16" s="101">
        <f>H10+H11+H12+H13+H14</f>
        <v>0</v>
      </c>
      <c r="I16" s="101">
        <f>I10+I11+I12+I13+I14</f>
        <v>0</v>
      </c>
      <c r="J16" s="8"/>
    </row>
    <row r="17" spans="2:10" ht="16.5" thickBot="1" thickTop="1">
      <c r="B17" s="106"/>
      <c r="C17" s="10"/>
      <c r="D17" s="10"/>
      <c r="E17" s="10"/>
      <c r="F17" s="10"/>
      <c r="G17" s="10"/>
      <c r="H17" s="10"/>
      <c r="I17" s="10"/>
      <c r="J17" s="11"/>
    </row>
    <row r="18" spans="3:10" ht="15">
      <c r="C18" s="1"/>
      <c r="D18" s="1"/>
      <c r="E18" s="1"/>
      <c r="F18" s="1"/>
      <c r="G18" s="1"/>
      <c r="H18" s="1"/>
      <c r="I18" s="1"/>
      <c r="J18" s="1"/>
    </row>
    <row r="19" spans="3:10" ht="15">
      <c r="C19" s="2" t="s">
        <v>40</v>
      </c>
      <c r="D19" s="2"/>
      <c r="E19" s="1"/>
      <c r="F19" s="1"/>
      <c r="G19" s="1"/>
      <c r="H19" s="1"/>
      <c r="I19" s="1"/>
      <c r="J19" s="1"/>
    </row>
    <row r="20" spans="1:45" ht="15.75" thickBot="1">
      <c r="A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6" ht="15">
      <c r="A21" s="1"/>
      <c r="B21" s="12"/>
      <c r="C21" s="13"/>
      <c r="D21" s="13"/>
      <c r="E21" s="13"/>
      <c r="F21" s="1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5.75">
      <c r="A22" s="1"/>
      <c r="B22" s="15"/>
      <c r="C22" s="16" t="s">
        <v>3</v>
      </c>
      <c r="D22" s="110" t="str">
        <f>IF(D10&gt;E10,"Use","Source")</f>
        <v>Source</v>
      </c>
      <c r="E22" s="110">
        <f>E10-D10</f>
        <v>0</v>
      </c>
      <c r="F22" s="1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5.75">
      <c r="A23" s="1"/>
      <c r="B23" s="15"/>
      <c r="C23" s="16" t="s">
        <v>42</v>
      </c>
      <c r="D23" s="110" t="str">
        <f>IF(D11&gt;E11,"Use","Source")</f>
        <v>Source</v>
      </c>
      <c r="E23" s="110">
        <f>E11-D11</f>
        <v>0</v>
      </c>
      <c r="F23" s="1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5.75">
      <c r="A24" s="1"/>
      <c r="B24" s="15"/>
      <c r="C24" s="16" t="s">
        <v>43</v>
      </c>
      <c r="D24" s="110" t="str">
        <f>IF(D12&gt;E12,"Use","Source")</f>
        <v>Source</v>
      </c>
      <c r="E24" s="110">
        <f>E12-D12</f>
        <v>0</v>
      </c>
      <c r="F24" s="1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5" customHeight="1">
      <c r="A25" s="1"/>
      <c r="B25" s="15"/>
      <c r="C25" s="16" t="s">
        <v>44</v>
      </c>
      <c r="D25" s="110" t="str">
        <f>IF(D13&gt;E13,"Use","Source")</f>
        <v>Source</v>
      </c>
      <c r="E25" s="110">
        <f>E13-D13</f>
        <v>0</v>
      </c>
      <c r="F25" s="1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5" customHeight="1">
      <c r="A26" s="1"/>
      <c r="B26" s="15"/>
      <c r="C26" s="16"/>
      <c r="D26" s="107"/>
      <c r="E26" s="107"/>
      <c r="F26" s="1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5.75">
      <c r="A27" s="1"/>
      <c r="B27" s="15"/>
      <c r="C27" s="21" t="s">
        <v>48</v>
      </c>
      <c r="D27" s="111" t="str">
        <f>IF(H10&gt;I10,"Source","Use")</f>
        <v>Use</v>
      </c>
      <c r="E27" s="112">
        <f>H10-I10</f>
        <v>0</v>
      </c>
      <c r="F27" s="1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5.75">
      <c r="A28" s="1"/>
      <c r="B28" s="15"/>
      <c r="C28" s="21" t="s">
        <v>49</v>
      </c>
      <c r="D28" s="111" t="str">
        <f>IF(H11&gt;I11,"Source","Use")</f>
        <v>Use</v>
      </c>
      <c r="E28" s="112">
        <f>H11-I11</f>
        <v>0</v>
      </c>
      <c r="F28" s="1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5.75">
      <c r="A29" s="1"/>
      <c r="B29" s="15"/>
      <c r="C29" s="21" t="s">
        <v>2</v>
      </c>
      <c r="D29" s="111" t="str">
        <f>IF(H12&gt;I12,"Source","Use")</f>
        <v>Use</v>
      </c>
      <c r="E29" s="112">
        <f>H12-I12</f>
        <v>0</v>
      </c>
      <c r="F29" s="1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5.75">
      <c r="A30" s="1"/>
      <c r="B30" s="15"/>
      <c r="C30" s="21" t="s">
        <v>50</v>
      </c>
      <c r="D30" s="111" t="str">
        <f>IF(H13&gt;I13,"Source","Use")</f>
        <v>Use</v>
      </c>
      <c r="E30" s="112">
        <f>H13-I13</f>
        <v>0</v>
      </c>
      <c r="F30" s="1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5.75">
      <c r="A31" s="1"/>
      <c r="B31" s="15"/>
      <c r="C31" s="21" t="s">
        <v>51</v>
      </c>
      <c r="D31" s="111" t="str">
        <f>IF(H14&gt;I14,"Source","Use")</f>
        <v>Use</v>
      </c>
      <c r="E31" s="112">
        <f>H14-I14</f>
        <v>0</v>
      </c>
      <c r="F31" s="1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2:6" ht="15" customHeight="1" thickBot="1">
      <c r="B32" s="108"/>
      <c r="C32" s="19"/>
      <c r="D32" s="19"/>
      <c r="E32" s="19"/>
      <c r="F32" s="20"/>
    </row>
    <row r="33" spans="3:6" ht="15" customHeight="1">
      <c r="C33" s="1"/>
      <c r="D33" s="1"/>
      <c r="E33" s="1"/>
      <c r="F33" s="1"/>
    </row>
    <row r="34" spans="3:6" ht="15" customHeight="1">
      <c r="C34" s="1"/>
      <c r="D34" s="1"/>
      <c r="E34" s="1"/>
      <c r="F34" s="1"/>
    </row>
    <row r="35" spans="3:6" ht="15" customHeight="1">
      <c r="C35" s="1"/>
      <c r="D35" s="1"/>
      <c r="E35" s="1"/>
      <c r="F35" s="1"/>
    </row>
    <row r="36" spans="3:6" ht="15" customHeight="1">
      <c r="C36" s="1"/>
      <c r="D36" s="1"/>
      <c r="E36" s="1"/>
      <c r="F36" s="1"/>
    </row>
    <row r="37" spans="3:6" ht="15" customHeight="1">
      <c r="C37" s="1"/>
      <c r="D37" s="1"/>
      <c r="E37" s="1"/>
      <c r="F37" s="1"/>
    </row>
    <row r="38" spans="3:6" ht="15" customHeight="1">
      <c r="C38" s="1"/>
      <c r="D38" s="1"/>
      <c r="E38" s="1"/>
      <c r="F38" s="1"/>
    </row>
    <row r="39" spans="3:6" ht="15" customHeight="1">
      <c r="C39" s="1"/>
      <c r="D39" s="1"/>
      <c r="E39" s="1"/>
      <c r="F39" s="1"/>
    </row>
    <row r="40" spans="3:6" ht="15" customHeight="1">
      <c r="C40" s="1"/>
      <c r="D40" s="1"/>
      <c r="E40" s="1"/>
      <c r="F40" s="1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</sheetData>
  <mergeCells count="1">
    <mergeCell ref="C7:J7"/>
  </mergeCells>
  <printOptions/>
  <pageMargins left="0.75" right="0.75" top="1" bottom="1" header="0.5" footer="0.5"/>
  <pageSetup horizontalDpi="300" verticalDpi="3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Smolira</dc:creator>
  <cp:keywords/>
  <dc:description/>
  <cp:lastModifiedBy>Belmont University</cp:lastModifiedBy>
  <cp:lastPrinted>2005-05-02T22:09:35Z</cp:lastPrinted>
  <dcterms:created xsi:type="dcterms:W3CDTF">2002-05-22T18:53:39Z</dcterms:created>
  <dcterms:modified xsi:type="dcterms:W3CDTF">2007-01-18T20:41:47Z</dcterms:modified>
  <cp:category/>
  <cp:version/>
  <cp:contentType/>
  <cp:contentStatus/>
</cp:coreProperties>
</file>