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5730" activeTab="0"/>
  </bookViews>
  <sheets>
    <sheet name="P14-18" sheetId="1" r:id="rId1"/>
    <sheet name="Given P14-18" sheetId="2" r:id="rId2"/>
    <sheet name="P14-22" sheetId="3" r:id="rId3"/>
    <sheet name="Given P14-22" sheetId="4" r:id="rId4"/>
    <sheet name="P14-25" sheetId="5" r:id="rId5"/>
    <sheet name="Given P14-25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8" authorId="0">
      <text>
        <r>
          <rPr>
            <sz val="9"/>
            <rFont val="Tahoma"/>
            <family val="0"/>
          </rPr>
          <t xml:space="preserve">Enter appropriate data in yellow cells.  Your final answer  will be verified.
</t>
        </r>
      </text>
    </comment>
    <comment ref="C26" authorId="0">
      <text>
        <r>
          <rPr>
            <sz val="9"/>
            <rFont val="Tahoma"/>
            <family val="0"/>
          </rPr>
          <t xml:space="preserve">Enter appropriate data in yellow cells.  Your final answer 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9" authorId="0">
      <text>
        <r>
          <rPr>
            <sz val="9"/>
            <rFont val="Tahoma"/>
            <family val="0"/>
          </rPr>
          <t xml:space="preserve">Enter appropriate data in yellow cells.  Your answer for decrease in company net operating income will be verified.
</t>
        </r>
      </text>
    </comment>
    <comment ref="B36" authorId="0">
      <text>
        <r>
          <rPr>
            <sz val="9"/>
            <rFont val="Tahoma"/>
            <family val="0"/>
          </rPr>
          <t xml:space="preserve">Enter appropriate data in yellow cells.  Your answer for net advantage will be verified.
</t>
        </r>
      </text>
    </comment>
  </commentList>
</comments>
</file>

<file path=xl/comments5.xml><?xml version="1.0" encoding="utf-8"?>
<comments xmlns="http://schemas.openxmlformats.org/spreadsheetml/2006/main">
  <authors>
    <author>Jack Terry</author>
  </authors>
  <commentList>
    <comment ref="C22" authorId="0">
      <text>
        <r>
          <rPr>
            <sz val="8"/>
            <rFont val="Tahoma"/>
            <family val="2"/>
          </rPr>
          <t>Enter appropriate data in yellow cells.  Your final answers will be verified.</t>
        </r>
      </text>
    </comment>
  </commentList>
</comments>
</file>

<file path=xl/sharedStrings.xml><?xml version="1.0" encoding="utf-8"?>
<sst xmlns="http://schemas.openxmlformats.org/spreadsheetml/2006/main" count="197" uniqueCount="150">
  <si>
    <t>Student Name:</t>
  </si>
  <si>
    <t>Class:</t>
  </si>
  <si>
    <t>Sales</t>
  </si>
  <si>
    <t>Seat capacity</t>
  </si>
  <si>
    <t>Occupancy</t>
  </si>
  <si>
    <t>Ticket price</t>
  </si>
  <si>
    <t>Ticket revenue</t>
  </si>
  <si>
    <t>Contribution margin</t>
  </si>
  <si>
    <t>Total tour expenses</t>
  </si>
  <si>
    <t>Net operating loss</t>
  </si>
  <si>
    <t>Alternative Analysis of Discontinuing Tour</t>
  </si>
  <si>
    <t>Keep</t>
  </si>
  <si>
    <t>the</t>
  </si>
  <si>
    <t>Drop</t>
  </si>
  <si>
    <t>Difference:</t>
  </si>
  <si>
    <t>Net</t>
  </si>
  <si>
    <t>Operating</t>
  </si>
  <si>
    <t>Income</t>
  </si>
  <si>
    <t>Increase or</t>
  </si>
  <si>
    <t>(Decrease)</t>
  </si>
  <si>
    <t>Net decrease in profits if the tour is discontinued</t>
  </si>
  <si>
    <t>Income Statement</t>
  </si>
  <si>
    <t>Total</t>
  </si>
  <si>
    <t>Store</t>
  </si>
  <si>
    <t>Cost of goods sold</t>
  </si>
  <si>
    <t>Gross margin</t>
  </si>
  <si>
    <t xml:space="preserve"> Selling expenses:</t>
  </si>
  <si>
    <t xml:space="preserve">   Direct advertising</t>
  </si>
  <si>
    <t xml:space="preserve">   General advertising</t>
  </si>
  <si>
    <t xml:space="preserve">   Sales salaries</t>
  </si>
  <si>
    <t xml:space="preserve">   Delivery salaries</t>
  </si>
  <si>
    <t xml:space="preserve">   Store rent</t>
  </si>
  <si>
    <t xml:space="preserve">   Depreciation of store fixtures</t>
  </si>
  <si>
    <t xml:space="preserve">   Depreciation of delivery equipment</t>
  </si>
  <si>
    <t xml:space="preserve"> Total selling expenses</t>
  </si>
  <si>
    <t xml:space="preserve"> Administrative expenses:</t>
  </si>
  <si>
    <t xml:space="preserve">   Store management salaries</t>
  </si>
  <si>
    <t xml:space="preserve">   General office salaries</t>
  </si>
  <si>
    <t xml:space="preserve">   Utilities</t>
  </si>
  <si>
    <t xml:space="preserve">   Insurance on fixtures and inventory</t>
  </si>
  <si>
    <t xml:space="preserve">   Employment taxes</t>
  </si>
  <si>
    <t xml:space="preserve">  Total administrative expenses</t>
  </si>
  <si>
    <t>Net operating income (loss)</t>
  </si>
  <si>
    <t>Additional Data:</t>
  </si>
  <si>
    <t>Delivery person's salary per quarter</t>
  </si>
  <si>
    <t>Insurance related to downtown fixtures</t>
  </si>
  <si>
    <t>Discharged employee's salary per quarter</t>
  </si>
  <si>
    <t>Schedule</t>
  </si>
  <si>
    <t>Gross margin lost if the store is closed</t>
  </si>
  <si>
    <t xml:space="preserve">  Direct advertising</t>
  </si>
  <si>
    <t xml:space="preserve">  Sales salaries</t>
  </si>
  <si>
    <t xml:space="preserve">  Delivery salaries</t>
  </si>
  <si>
    <t xml:space="preserve">  Store rent</t>
  </si>
  <si>
    <t xml:space="preserve">  Store management salaries</t>
  </si>
  <si>
    <t xml:space="preserve">  Utilities</t>
  </si>
  <si>
    <t xml:space="preserve">  Insurance on inventories</t>
  </si>
  <si>
    <t xml:space="preserve">  Employment taxes*</t>
  </si>
  <si>
    <t>*Salaries avoided by closing store:</t>
  </si>
  <si>
    <t>Employment tax rate</t>
  </si>
  <si>
    <t>Employment taxes avoided</t>
  </si>
  <si>
    <t>Decrease in company net operating income</t>
  </si>
  <si>
    <t xml:space="preserve">   if the Downtown Store is closed</t>
  </si>
  <si>
    <t xml:space="preserve">  Total salaries</t>
  </si>
  <si>
    <t>Gross margin gained at the Uptown Store</t>
  </si>
  <si>
    <t>Direct materials</t>
  </si>
  <si>
    <t>Direct labor</t>
  </si>
  <si>
    <t>Variable manufacturing overhead</t>
  </si>
  <si>
    <t>Fixed manufacturing overhead</t>
  </si>
  <si>
    <t>Total cost</t>
  </si>
  <si>
    <t xml:space="preserve"> Variable production costs</t>
  </si>
  <si>
    <t>Less variable selling expenses avoided</t>
  </si>
  <si>
    <t>Variable expenses</t>
  </si>
  <si>
    <t>Selling and administrative expenses:</t>
  </si>
  <si>
    <t>Employment tax as a percentage of salaries</t>
  </si>
  <si>
    <t>PEGASUS AIRLINES</t>
  </si>
  <si>
    <t>Flight expenses:</t>
  </si>
  <si>
    <t xml:space="preserve"> Salaries, flight crew</t>
  </si>
  <si>
    <t xml:space="preserve"> Flight promotion</t>
  </si>
  <si>
    <t xml:space="preserve"> Depreciation of aircraft</t>
  </si>
  <si>
    <t xml:space="preserve"> Fuel for aircraft</t>
  </si>
  <si>
    <t xml:space="preserve"> Liability insurance</t>
  </si>
  <si>
    <t xml:space="preserve"> Salaries, flight assistants</t>
  </si>
  <si>
    <t xml:space="preserve"> Baggage loading and flight preparation</t>
  </si>
  <si>
    <t xml:space="preserve"> Overnight costs for flight crew and </t>
  </si>
  <si>
    <t xml:space="preserve">   assistants at destination</t>
  </si>
  <si>
    <t>Analysis of Discontinuing Flight</t>
  </si>
  <si>
    <t>Contribution margin lost if the flight is discontinued</t>
  </si>
  <si>
    <t>Flight costs that can be avoided if the flight is discontinued:</t>
  </si>
  <si>
    <t>Flight</t>
  </si>
  <si>
    <t>Less flight expenses:</t>
  </si>
  <si>
    <t>SUPERIOR MARKETS, INC.</t>
  </si>
  <si>
    <t>For the Quarter Ended September 30</t>
  </si>
  <si>
    <t>North</t>
  </si>
  <si>
    <t>South</t>
  </si>
  <si>
    <t>East</t>
  </si>
  <si>
    <t xml:space="preserve">   General office - other</t>
  </si>
  <si>
    <t>Total expenses</t>
  </si>
  <si>
    <t>Manager's salary per quarter</t>
  </si>
  <si>
    <t>New employee's salary per quarter</t>
  </si>
  <si>
    <t>Assumed sales transferred to East store</t>
  </si>
  <si>
    <t>Costs which can be avoided:</t>
  </si>
  <si>
    <t xml:space="preserve">  General office compensation</t>
  </si>
  <si>
    <t xml:space="preserve">  Salary of new manager</t>
  </si>
  <si>
    <t>Net operating loss in gross margin</t>
  </si>
  <si>
    <t>Less avoidable costs if North store is closed</t>
  </si>
  <si>
    <t>Net advantage of closing North Store</t>
  </si>
  <si>
    <t>Requirement  3:  Computations</t>
  </si>
  <si>
    <t>Requirement 1:</t>
  </si>
  <si>
    <t>POLASKI COMPANY</t>
  </si>
  <si>
    <t>Rets produced at capacity</t>
  </si>
  <si>
    <t>Selling price per Ret</t>
  </si>
  <si>
    <t>Unit</t>
  </si>
  <si>
    <t>Fixed selling expense</t>
  </si>
  <si>
    <t>Variable selling expense</t>
  </si>
  <si>
    <t>Fixed manufacturing overhead within</t>
  </si>
  <si>
    <t xml:space="preserve">   range of 25,000 to 30,000 Rets per year</t>
  </si>
  <si>
    <t>Information for requirement 1:</t>
  </si>
  <si>
    <t>Information for requirement 2:</t>
  </si>
  <si>
    <t>Information for requirement 3:</t>
  </si>
  <si>
    <t xml:space="preserve">Expected number of units to </t>
  </si>
  <si>
    <t xml:space="preserve">  be sold next year</t>
  </si>
  <si>
    <t>Retail chain offer:</t>
  </si>
  <si>
    <t xml:space="preserve">   Units purchased</t>
  </si>
  <si>
    <t xml:space="preserve">   Discount off of regular price</t>
  </si>
  <si>
    <t xml:space="preserve">   Reduction in variable selling expenses</t>
  </si>
  <si>
    <t xml:space="preserve">   Cost of engraving machine</t>
  </si>
  <si>
    <t>U.S. Army offer:</t>
  </si>
  <si>
    <t xml:space="preserve">   Fixed fee paid per Ret</t>
  </si>
  <si>
    <t xml:space="preserve">   Plus all fixed and variable costs of production</t>
  </si>
  <si>
    <t>Sales from order</t>
  </si>
  <si>
    <t>5,000</t>
  </si>
  <si>
    <t>Units</t>
  </si>
  <si>
    <t>Net increase in profits</t>
  </si>
  <si>
    <t>Less costs associated with the order:</t>
  </si>
  <si>
    <t>Requirement 2:</t>
  </si>
  <si>
    <t>Reimbursement for cost of production</t>
  </si>
  <si>
    <t>Fixed fee</t>
  </si>
  <si>
    <t xml:space="preserve"> Total revenue</t>
  </si>
  <si>
    <t>Less Incremental costs:</t>
  </si>
  <si>
    <t>Requirement 3:</t>
  </si>
  <si>
    <t>Sales:</t>
  </si>
  <si>
    <t>Net decrease in revenue</t>
  </si>
  <si>
    <t xml:space="preserve">  if the Army's order is accepted</t>
  </si>
  <si>
    <t>Net decrease in profits if the Army's order is accepted</t>
  </si>
  <si>
    <t>Given Data P14-25:</t>
  </si>
  <si>
    <t>Given Data P14-22:</t>
  </si>
  <si>
    <t>Given Data P14-18:</t>
  </si>
  <si>
    <t>Problem 14-18</t>
  </si>
  <si>
    <t>Problem 14-22</t>
  </si>
  <si>
    <t>Problem 14-25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</si>
</sst>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_(* #,##0.000_);_(* \(#,##0.000\);_(* &quot;-&quot;?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19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38" fontId="5" fillId="2" borderId="0" xfId="15" applyNumberFormat="1" applyFont="1" applyFill="1" applyAlignment="1">
      <alignment/>
    </xf>
    <xf numFmtId="0" fontId="5" fillId="2" borderId="0" xfId="0" applyFont="1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6" fontId="5" fillId="2" borderId="0" xfId="17" applyNumberFormat="1" applyFont="1" applyFill="1" applyAlignment="1" applyProtection="1">
      <alignment/>
      <protection/>
    </xf>
    <xf numFmtId="38" fontId="5" fillId="2" borderId="0" xfId="15" applyNumberFormat="1" applyFont="1" applyFill="1" applyAlignment="1" applyProtection="1">
      <alignment/>
      <protection/>
    </xf>
    <xf numFmtId="9" fontId="5" fillId="2" borderId="0" xfId="20" applyFont="1" applyFill="1" applyAlignment="1" applyProtection="1">
      <alignment/>
      <protection/>
    </xf>
    <xf numFmtId="12" fontId="5" fillId="2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5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37" fontId="5" fillId="2" borderId="0" xfId="0" applyNumberFormat="1" applyFont="1" applyFill="1" applyAlignment="1" applyProtection="1">
      <alignment/>
      <protection/>
    </xf>
    <xf numFmtId="5" fontId="5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38" fontId="4" fillId="2" borderId="0" xfId="15" applyNumberFormat="1" applyFont="1" applyFill="1" applyAlignment="1">
      <alignment horizontal="center"/>
    </xf>
    <xf numFmtId="0" fontId="0" fillId="2" borderId="0" xfId="0" applyFill="1" applyAlignment="1">
      <alignment/>
    </xf>
    <xf numFmtId="6" fontId="5" fillId="2" borderId="0" xfId="17" applyNumberFormat="1" applyFont="1" applyFill="1" applyBorder="1" applyAlignment="1">
      <alignment/>
    </xf>
    <xf numFmtId="9" fontId="5" fillId="2" borderId="0" xfId="2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/>
      <protection/>
    </xf>
    <xf numFmtId="9" fontId="5" fillId="2" borderId="0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5" fillId="4" borderId="2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5" fillId="4" borderId="3" xfId="0" applyNumberFormat="1" applyFont="1" applyFill="1" applyBorder="1" applyAlignment="1" applyProtection="1">
      <alignment/>
      <protection locked="0"/>
    </xf>
    <xf numFmtId="37" fontId="5" fillId="4" borderId="2" xfId="0" applyNumberFormat="1" applyFont="1" applyFill="1" applyBorder="1" applyAlignment="1" applyProtection="1">
      <alignment/>
      <protection locked="0"/>
    </xf>
    <xf numFmtId="9" fontId="5" fillId="4" borderId="3" xfId="20" applyFont="1" applyFill="1" applyBorder="1" applyAlignment="1" applyProtection="1">
      <alignment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>
      <alignment/>
    </xf>
    <xf numFmtId="165" fontId="5" fillId="2" borderId="1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0" fontId="5" fillId="2" borderId="0" xfId="19" applyFill="1">
      <alignment/>
      <protection/>
    </xf>
    <xf numFmtId="42" fontId="5" fillId="2" borderId="0" xfId="17" applyNumberFormat="1" applyFont="1" applyFill="1" applyBorder="1" applyAlignment="1">
      <alignment/>
    </xf>
    <xf numFmtId="42" fontId="5" fillId="2" borderId="0" xfId="17" applyNumberFormat="1" applyFont="1" applyFill="1" applyAlignment="1" applyProtection="1">
      <alignment/>
      <protection/>
    </xf>
    <xf numFmtId="42" fontId="5" fillId="2" borderId="5" xfId="0" applyNumberFormat="1" applyFont="1" applyFill="1" applyBorder="1" applyAlignment="1">
      <alignment/>
    </xf>
    <xf numFmtId="42" fontId="5" fillId="2" borderId="0" xfId="17" applyNumberFormat="1" applyFont="1" applyFill="1" applyAlignment="1">
      <alignment/>
    </xf>
    <xf numFmtId="42" fontId="5" fillId="2" borderId="5" xfId="17" applyNumberFormat="1" applyFont="1" applyFill="1" applyBorder="1" applyAlignment="1" applyProtection="1">
      <alignment/>
      <protection/>
    </xf>
    <xf numFmtId="41" fontId="5" fillId="2" borderId="0" xfId="15" applyNumberFormat="1" applyFont="1" applyFill="1" applyAlignment="1">
      <alignment/>
    </xf>
    <xf numFmtId="41" fontId="5" fillId="2" borderId="1" xfId="15" applyNumberFormat="1" applyFont="1" applyFill="1" applyBorder="1" applyAlignment="1">
      <alignment/>
    </xf>
    <xf numFmtId="41" fontId="5" fillId="2" borderId="1" xfId="15" applyNumberFormat="1" applyFont="1" applyFill="1" applyBorder="1" applyAlignment="1" applyProtection="1">
      <alignment/>
      <protection/>
    </xf>
    <xf numFmtId="42" fontId="5" fillId="4" borderId="0" xfId="17" applyNumberFormat="1" applyFont="1" applyFill="1" applyAlignment="1" applyProtection="1">
      <alignment/>
      <protection locked="0"/>
    </xf>
    <xf numFmtId="42" fontId="5" fillId="4" borderId="5" xfId="17" applyNumberFormat="1" applyFont="1" applyFill="1" applyBorder="1" applyAlignment="1" applyProtection="1">
      <alignment/>
      <protection locked="0"/>
    </xf>
    <xf numFmtId="42" fontId="5" fillId="4" borderId="6" xfId="17" applyNumberFormat="1" applyFont="1" applyFill="1" applyBorder="1" applyAlignment="1" applyProtection="1">
      <alignment/>
      <protection locked="0"/>
    </xf>
    <xf numFmtId="42" fontId="5" fillId="4" borderId="7" xfId="17" applyNumberFormat="1" applyFont="1" applyFill="1" applyBorder="1" applyAlignment="1" applyProtection="1">
      <alignment/>
      <protection locked="0"/>
    </xf>
    <xf numFmtId="42" fontId="5" fillId="4" borderId="5" xfId="0" applyNumberFormat="1" applyFont="1" applyFill="1" applyBorder="1" applyAlignment="1" applyProtection="1">
      <alignment/>
      <protection locked="0"/>
    </xf>
    <xf numFmtId="42" fontId="5" fillId="4" borderId="6" xfId="0" applyNumberFormat="1" applyFont="1" applyFill="1" applyBorder="1" applyAlignment="1" applyProtection="1">
      <alignment/>
      <protection locked="0"/>
    </xf>
    <xf numFmtId="42" fontId="5" fillId="4" borderId="8" xfId="17" applyNumberFormat="1" applyFont="1" applyFill="1" applyBorder="1" applyAlignment="1" applyProtection="1">
      <alignment/>
      <protection locked="0"/>
    </xf>
    <xf numFmtId="42" fontId="5" fillId="4" borderId="9" xfId="17" applyNumberFormat="1" applyFont="1" applyFill="1" applyBorder="1" applyAlignment="1" applyProtection="1">
      <alignment/>
      <protection locked="0"/>
    </xf>
    <xf numFmtId="41" fontId="5" fillId="4" borderId="1" xfId="15" applyNumberFormat="1" applyFont="1" applyFill="1" applyBorder="1" applyAlignment="1" applyProtection="1">
      <alignment/>
      <protection locked="0"/>
    </xf>
    <xf numFmtId="41" fontId="5" fillId="4" borderId="10" xfId="15" applyNumberFormat="1" applyFont="1" applyFill="1" applyBorder="1" applyAlignment="1" applyProtection="1">
      <alignment/>
      <protection locked="0"/>
    </xf>
    <xf numFmtId="41" fontId="5" fillId="4" borderId="2" xfId="15" applyNumberFormat="1" applyFont="1" applyFill="1" applyBorder="1" applyAlignment="1" applyProtection="1">
      <alignment/>
      <protection locked="0"/>
    </xf>
    <xf numFmtId="41" fontId="5" fillId="4" borderId="11" xfId="15" applyNumberFormat="1" applyFont="1" applyFill="1" applyBorder="1" applyAlignment="1" applyProtection="1">
      <alignment/>
      <protection locked="0"/>
    </xf>
    <xf numFmtId="41" fontId="5" fillId="4" borderId="1" xfId="15" applyNumberFormat="1" applyFont="1" applyFill="1" applyBorder="1" applyAlignment="1" applyProtection="1">
      <alignment/>
      <protection locked="0"/>
    </xf>
    <xf numFmtId="41" fontId="5" fillId="4" borderId="10" xfId="15" applyNumberFormat="1" applyFont="1" applyFill="1" applyBorder="1" applyAlignment="1" applyProtection="1">
      <alignment/>
      <protection locked="0"/>
    </xf>
    <xf numFmtId="41" fontId="5" fillId="4" borderId="7" xfId="0" applyNumberFormat="1" applyFont="1" applyFill="1" applyBorder="1" applyAlignment="1" applyProtection="1">
      <alignment/>
      <protection locked="0"/>
    </xf>
    <xf numFmtId="41" fontId="5" fillId="4" borderId="11" xfId="0" applyNumberFormat="1" applyFont="1" applyFill="1" applyBorder="1" applyAlignment="1" applyProtection="1">
      <alignment/>
      <protection locked="0"/>
    </xf>
    <xf numFmtId="41" fontId="5" fillId="4" borderId="10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center"/>
      <protection/>
    </xf>
    <xf numFmtId="41" fontId="5" fillId="2" borderId="1" xfId="15" applyNumberFormat="1" applyFont="1" applyFill="1" applyBorder="1" applyAlignment="1" applyProtection="1">
      <alignment/>
      <protection/>
    </xf>
    <xf numFmtId="42" fontId="5" fillId="2" borderId="5" xfId="0" applyNumberFormat="1" applyFont="1" applyFill="1" applyBorder="1" applyAlignment="1" applyProtection="1">
      <alignment/>
      <protection/>
    </xf>
    <xf numFmtId="42" fontId="5" fillId="2" borderId="0" xfId="17" applyNumberFormat="1" applyFont="1" applyFill="1" applyAlignment="1" applyProtection="1">
      <alignment/>
      <protection/>
    </xf>
    <xf numFmtId="41" fontId="5" fillId="2" borderId="0" xfId="15" applyNumberFormat="1" applyFont="1" applyFill="1" applyAlignment="1" applyProtection="1">
      <alignment/>
      <protection/>
    </xf>
    <xf numFmtId="42" fontId="5" fillId="2" borderId="12" xfId="17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42" fontId="5" fillId="4" borderId="0" xfId="0" applyNumberFormat="1" applyFont="1" applyFill="1" applyAlignment="1" applyProtection="1">
      <alignment/>
      <protection locked="0"/>
    </xf>
    <xf numFmtId="42" fontId="5" fillId="4" borderId="13" xfId="0" applyNumberFormat="1" applyFont="1" applyFill="1" applyBorder="1" applyAlignment="1" applyProtection="1">
      <alignment/>
      <protection locked="0"/>
    </xf>
    <xf numFmtId="41" fontId="5" fillId="4" borderId="14" xfId="0" applyNumberFormat="1" applyFont="1" applyFill="1" applyBorder="1" applyAlignment="1" applyProtection="1">
      <alignment/>
      <protection locked="0"/>
    </xf>
    <xf numFmtId="41" fontId="5" fillId="4" borderId="2" xfId="0" applyNumberFormat="1" applyFont="1" applyFill="1" applyBorder="1" applyAlignment="1" applyProtection="1">
      <alignment/>
      <protection locked="0"/>
    </xf>
    <xf numFmtId="41" fontId="5" fillId="4" borderId="3" xfId="0" applyNumberFormat="1" applyFont="1" applyFill="1" applyBorder="1" applyAlignment="1" applyProtection="1">
      <alignment/>
      <protection locked="0"/>
    </xf>
    <xf numFmtId="41" fontId="5" fillId="4" borderId="15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 horizontal="left"/>
      <protection/>
    </xf>
    <xf numFmtId="42" fontId="5" fillId="4" borderId="16" xfId="0" applyNumberFormat="1" applyFont="1" applyFill="1" applyBorder="1" applyAlignment="1" applyProtection="1">
      <alignment/>
      <protection locked="0"/>
    </xf>
    <xf numFmtId="41" fontId="5" fillId="4" borderId="16" xfId="0" applyNumberFormat="1" applyFont="1" applyFill="1" applyBorder="1" applyAlignment="1" applyProtection="1">
      <alignment/>
      <protection locked="0"/>
    </xf>
    <xf numFmtId="42" fontId="5" fillId="2" borderId="0" xfId="15" applyNumberFormat="1" applyFont="1" applyFill="1" applyAlignment="1">
      <alignment/>
    </xf>
    <xf numFmtId="42" fontId="5" fillId="2" borderId="12" xfId="15" applyNumberFormat="1" applyFont="1" applyFill="1" applyBorder="1" applyAlignment="1">
      <alignment/>
    </xf>
    <xf numFmtId="9" fontId="5" fillId="2" borderId="0" xfId="15" applyNumberFormat="1" applyFont="1" applyFill="1" applyAlignment="1">
      <alignment/>
    </xf>
    <xf numFmtId="42" fontId="5" fillId="2" borderId="0" xfId="20" applyNumberFormat="1" applyFont="1" applyFill="1" applyAlignment="1">
      <alignment/>
    </xf>
    <xf numFmtId="41" fontId="5" fillId="2" borderId="0" xfId="0" applyNumberFormat="1" applyFont="1" applyFill="1" applyAlignment="1">
      <alignment/>
    </xf>
    <xf numFmtId="44" fontId="5" fillId="2" borderId="0" xfId="0" applyNumberFormat="1" applyFont="1" applyFill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2" fontId="5" fillId="4" borderId="16" xfId="15" applyNumberFormat="1" applyFont="1" applyFill="1" applyBorder="1" applyAlignment="1" applyProtection="1">
      <alignment/>
      <protection locked="0"/>
    </xf>
    <xf numFmtId="42" fontId="5" fillId="4" borderId="5" xfId="15" applyNumberFormat="1" applyFont="1" applyFill="1" applyBorder="1" applyAlignment="1" applyProtection="1">
      <alignment/>
      <protection locked="0"/>
    </xf>
    <xf numFmtId="41" fontId="5" fillId="4" borderId="0" xfId="15" applyNumberFormat="1" applyFont="1" applyFill="1" applyAlignment="1" applyProtection="1">
      <alignment/>
      <protection locked="0"/>
    </xf>
    <xf numFmtId="42" fontId="5" fillId="4" borderId="12" xfId="15" applyNumberFormat="1" applyFont="1" applyFill="1" applyBorder="1" applyAlignment="1" applyProtection="1">
      <alignment/>
      <protection locked="0"/>
    </xf>
    <xf numFmtId="0" fontId="5" fillId="4" borderId="16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 quotePrefix="1">
      <alignment horizontal="center"/>
      <protection/>
    </xf>
    <xf numFmtId="0" fontId="5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41" fontId="5" fillId="4" borderId="17" xfId="0" applyNumberFormat="1" applyFont="1" applyFill="1" applyBorder="1" applyAlignment="1" applyProtection="1">
      <alignment/>
      <protection locked="0"/>
    </xf>
    <xf numFmtId="41" fontId="5" fillId="4" borderId="18" xfId="0" applyNumberFormat="1" applyFont="1" applyFill="1" applyBorder="1" applyAlignment="1" applyProtection="1">
      <alignment/>
      <protection locked="0"/>
    </xf>
    <xf numFmtId="41" fontId="5" fillId="4" borderId="19" xfId="0" applyNumberFormat="1" applyFont="1" applyFill="1" applyBorder="1" applyAlignment="1" applyProtection="1">
      <alignment/>
      <protection locked="0"/>
    </xf>
    <xf numFmtId="41" fontId="5" fillId="4" borderId="20" xfId="0" applyNumberFormat="1" applyFont="1" applyFill="1" applyBorder="1" applyAlignment="1" applyProtection="1">
      <alignment/>
      <protection locked="0"/>
    </xf>
    <xf numFmtId="42" fontId="5" fillId="4" borderId="21" xfId="0" applyNumberFormat="1" applyFont="1" applyFill="1" applyBorder="1" applyAlignment="1" applyProtection="1">
      <alignment/>
      <protection locked="0"/>
    </xf>
    <xf numFmtId="0" fontId="5" fillId="4" borderId="22" xfId="0" applyFont="1" applyFill="1" applyBorder="1" applyAlignment="1" applyProtection="1">
      <alignment horizontal="left"/>
      <protection locked="0"/>
    </xf>
    <xf numFmtId="42" fontId="5" fillId="4" borderId="23" xfId="0" applyNumberFormat="1" applyFont="1" applyFill="1" applyBorder="1" applyAlignment="1" applyProtection="1">
      <alignment/>
      <protection locked="0"/>
    </xf>
    <xf numFmtId="42" fontId="5" fillId="4" borderId="2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43.57421875" style="2" customWidth="1"/>
    <col min="2" max="2" width="9.8515625" style="2" bestFit="1" customWidth="1"/>
    <col min="3" max="3" width="10.421875" style="2" bestFit="1" customWidth="1"/>
    <col min="4" max="4" width="10.57421875" style="2" bestFit="1" customWidth="1"/>
    <col min="5" max="5" width="2.7109375" style="2" customWidth="1"/>
    <col min="6" max="7" width="9.140625" style="2" customWidth="1"/>
    <col min="8" max="70" width="9.140625" style="10" customWidth="1"/>
    <col min="71" max="16384" width="9.140625" style="2" customWidth="1"/>
  </cols>
  <sheetData>
    <row r="1" spans="1:4" ht="12.75">
      <c r="A1" s="19"/>
      <c r="B1" s="6" t="s">
        <v>0</v>
      </c>
      <c r="C1" s="48"/>
      <c r="D1" s="19"/>
    </row>
    <row r="2" spans="1:7" ht="12.75">
      <c r="A2" s="19"/>
      <c r="B2" s="6" t="s">
        <v>1</v>
      </c>
      <c r="C2" s="48"/>
      <c r="D2" s="19"/>
      <c r="G2"/>
    </row>
    <row r="3" spans="1:7" ht="12.75">
      <c r="A3" s="19"/>
      <c r="C3" s="7" t="s">
        <v>147</v>
      </c>
      <c r="D3" s="19"/>
      <c r="G3"/>
    </row>
    <row r="4" spans="1:7" ht="12.75">
      <c r="A4" s="19"/>
      <c r="B4" s="19"/>
      <c r="C4" s="19"/>
      <c r="D4" s="19"/>
      <c r="G4"/>
    </row>
    <row r="5" spans="1:5" ht="12.75">
      <c r="A5" s="128" t="s">
        <v>74</v>
      </c>
      <c r="B5" s="128"/>
      <c r="C5" s="128"/>
      <c r="D5" s="20"/>
      <c r="E5" s="5"/>
    </row>
    <row r="6" spans="1:5" ht="12.75">
      <c r="A6" s="127" t="s">
        <v>85</v>
      </c>
      <c r="B6" s="127"/>
      <c r="C6" s="127"/>
      <c r="D6" s="20"/>
      <c r="E6" s="5"/>
    </row>
    <row r="7" spans="1:4" ht="12.75">
      <c r="A7" s="20"/>
      <c r="B7" s="20"/>
      <c r="C7" s="20"/>
      <c r="D7" s="20"/>
    </row>
    <row r="8" spans="1:4" ht="12.75">
      <c r="A8" s="20" t="s">
        <v>86</v>
      </c>
      <c r="B8" s="20"/>
      <c r="C8" s="69"/>
      <c r="D8" s="20"/>
    </row>
    <row r="9" spans="1:4" ht="12.75">
      <c r="A9" s="20" t="s">
        <v>87</v>
      </c>
      <c r="B9" s="20"/>
      <c r="C9" s="20"/>
      <c r="D9" s="20"/>
    </row>
    <row r="10" spans="1:4" ht="12.75">
      <c r="A10" s="49"/>
      <c r="B10" s="83"/>
      <c r="C10" s="20"/>
      <c r="D10" s="20"/>
    </row>
    <row r="11" spans="1:4" ht="12.75">
      <c r="A11" s="50"/>
      <c r="B11" s="84"/>
      <c r="C11" s="20"/>
      <c r="D11" s="20"/>
    </row>
    <row r="12" spans="1:4" ht="12.75">
      <c r="A12" s="50"/>
      <c r="B12" s="84"/>
      <c r="C12" s="20"/>
      <c r="D12" s="20"/>
    </row>
    <row r="13" spans="1:4" ht="12.75">
      <c r="A13" s="50"/>
      <c r="B13" s="84"/>
      <c r="C13" s="20"/>
      <c r="D13" s="20"/>
    </row>
    <row r="14" spans="1:4" ht="12.75">
      <c r="A14" s="51"/>
      <c r="B14" s="85"/>
      <c r="C14" s="85"/>
      <c r="D14" s="14"/>
    </row>
    <row r="15" spans="1:4" ht="13.5" thickBot="1">
      <c r="A15" s="14" t="s">
        <v>20</v>
      </c>
      <c r="B15" s="14"/>
      <c r="C15" s="70"/>
      <c r="D15" s="14"/>
    </row>
    <row r="16" spans="1:4" ht="13.5" thickTop="1">
      <c r="A16" s="14"/>
      <c r="B16" s="14"/>
      <c r="C16" s="86">
        <f>IF(C15="","",IF(C15=-3200,"Correct!","Try again!"))</f>
      </c>
      <c r="D16" s="14"/>
    </row>
    <row r="17" spans="1:2" ht="12.75">
      <c r="A17" s="4"/>
      <c r="B17" s="1"/>
    </row>
    <row r="18" spans="1:5" ht="12.75">
      <c r="A18" s="128" t="s">
        <v>74</v>
      </c>
      <c r="B18" s="128"/>
      <c r="C18" s="128"/>
      <c r="D18" s="128"/>
      <c r="E18" s="14"/>
    </row>
    <row r="19" spans="1:5" ht="12.75">
      <c r="A19" s="127" t="s">
        <v>10</v>
      </c>
      <c r="B19" s="127"/>
      <c r="C19" s="127"/>
      <c r="D19" s="127"/>
      <c r="E19" s="14"/>
    </row>
    <row r="20" spans="1:5" ht="12.75">
      <c r="A20" s="20"/>
      <c r="B20" s="14"/>
      <c r="C20" s="14"/>
      <c r="D20" s="17" t="s">
        <v>14</v>
      </c>
      <c r="E20" s="14"/>
    </row>
    <row r="21" spans="1:5" ht="12.75">
      <c r="A21" s="20"/>
      <c r="B21" s="14"/>
      <c r="C21" s="14"/>
      <c r="D21" s="17" t="s">
        <v>15</v>
      </c>
      <c r="E21" s="14"/>
    </row>
    <row r="22" spans="1:5" ht="12.75">
      <c r="A22" s="20"/>
      <c r="B22" s="17"/>
      <c r="C22" s="17"/>
      <c r="D22" s="17" t="s">
        <v>16</v>
      </c>
      <c r="E22" s="14"/>
    </row>
    <row r="23" spans="1:5" ht="12.75">
      <c r="A23" s="20"/>
      <c r="B23" s="17" t="s">
        <v>11</v>
      </c>
      <c r="C23" s="17" t="s">
        <v>13</v>
      </c>
      <c r="D23" s="17" t="s">
        <v>17</v>
      </c>
      <c r="E23" s="14"/>
    </row>
    <row r="24" spans="1:5" ht="12.75">
      <c r="A24" s="20"/>
      <c r="B24" s="17" t="s">
        <v>12</v>
      </c>
      <c r="C24" s="17" t="s">
        <v>12</v>
      </c>
      <c r="D24" s="17" t="s">
        <v>18</v>
      </c>
      <c r="E24" s="14"/>
    </row>
    <row r="25" spans="1:5" ht="12.75">
      <c r="A25" s="14"/>
      <c r="B25" s="18" t="s">
        <v>88</v>
      </c>
      <c r="C25" s="18" t="s">
        <v>88</v>
      </c>
      <c r="D25" s="18" t="s">
        <v>19</v>
      </c>
      <c r="E25" s="14"/>
    </row>
    <row r="26" spans="1:5" ht="12.75">
      <c r="A26" s="14" t="s">
        <v>6</v>
      </c>
      <c r="B26" s="62">
        <v>14000</v>
      </c>
      <c r="C26" s="76"/>
      <c r="D26" s="75"/>
      <c r="E26" s="14"/>
    </row>
    <row r="27" spans="1:5" ht="12.75">
      <c r="A27" s="14" t="s">
        <v>71</v>
      </c>
      <c r="B27" s="87">
        <v>1050</v>
      </c>
      <c r="C27" s="77"/>
      <c r="D27" s="78"/>
      <c r="E27" s="14"/>
    </row>
    <row r="28" spans="1:7" ht="13.5" thickBot="1">
      <c r="A28" s="14" t="s">
        <v>7</v>
      </c>
      <c r="B28" s="88">
        <f>B26-B27</f>
        <v>12950</v>
      </c>
      <c r="C28" s="73"/>
      <c r="D28" s="74"/>
      <c r="E28" s="14"/>
      <c r="G28" s="8"/>
    </row>
    <row r="29" spans="1:7" ht="13.5" thickTop="1">
      <c r="A29" s="14" t="s">
        <v>89</v>
      </c>
      <c r="B29" s="20"/>
      <c r="C29" s="20"/>
      <c r="D29" s="20"/>
      <c r="E29" s="14"/>
      <c r="G29" s="8"/>
    </row>
    <row r="30" spans="1:7" ht="12.75">
      <c r="A30" s="14" t="s">
        <v>76</v>
      </c>
      <c r="B30" s="89">
        <v>1800</v>
      </c>
      <c r="C30" s="69"/>
      <c r="D30" s="72"/>
      <c r="E30" s="14"/>
      <c r="G30" s="8"/>
    </row>
    <row r="31" spans="1:7" ht="12.75">
      <c r="A31" s="14" t="s">
        <v>77</v>
      </c>
      <c r="B31" s="90">
        <v>750</v>
      </c>
      <c r="C31" s="79"/>
      <c r="D31" s="80"/>
      <c r="E31" s="14"/>
      <c r="G31" s="8"/>
    </row>
    <row r="32" spans="1:7" ht="12.75">
      <c r="A32" s="14" t="s">
        <v>78</v>
      </c>
      <c r="B32" s="90">
        <v>1550</v>
      </c>
      <c r="C32" s="79"/>
      <c r="D32" s="80"/>
      <c r="E32" s="14"/>
      <c r="G32" s="8"/>
    </row>
    <row r="33" spans="1:7" ht="12.75">
      <c r="A33" s="14" t="s">
        <v>79</v>
      </c>
      <c r="B33" s="90">
        <v>5800</v>
      </c>
      <c r="C33" s="79"/>
      <c r="D33" s="80"/>
      <c r="E33" s="14"/>
      <c r="G33" s="8"/>
    </row>
    <row r="34" spans="1:7" ht="12.75">
      <c r="A34" s="14" t="s">
        <v>80</v>
      </c>
      <c r="B34" s="90">
        <v>4200</v>
      </c>
      <c r="C34" s="79"/>
      <c r="D34" s="80"/>
      <c r="E34" s="14"/>
      <c r="G34" s="8"/>
    </row>
    <row r="35" spans="1:7" ht="12.75">
      <c r="A35" s="14" t="s">
        <v>81</v>
      </c>
      <c r="B35" s="90">
        <v>1500</v>
      </c>
      <c r="C35" s="79"/>
      <c r="D35" s="80"/>
      <c r="E35" s="14"/>
      <c r="G35" s="8"/>
    </row>
    <row r="36" spans="1:7" ht="12.75">
      <c r="A36" s="14" t="s">
        <v>82</v>
      </c>
      <c r="B36" s="90">
        <v>1700</v>
      </c>
      <c r="C36" s="79"/>
      <c r="D36" s="80"/>
      <c r="E36" s="14"/>
      <c r="G36" s="8"/>
    </row>
    <row r="37" spans="1:7" ht="12.75">
      <c r="A37" s="14" t="s">
        <v>83</v>
      </c>
      <c r="B37" s="14"/>
      <c r="C37" s="14"/>
      <c r="D37" s="14"/>
      <c r="E37" s="14"/>
      <c r="G37" s="8"/>
    </row>
    <row r="38" spans="1:7" ht="12.75">
      <c r="A38" s="14" t="s">
        <v>84</v>
      </c>
      <c r="B38" s="87">
        <v>300</v>
      </c>
      <c r="C38" s="77"/>
      <c r="D38" s="78"/>
      <c r="E38" s="14"/>
      <c r="G38" s="8"/>
    </row>
    <row r="39" spans="1:7" ht="12.75">
      <c r="A39" s="14" t="s">
        <v>8</v>
      </c>
      <c r="B39" s="68">
        <f>SUM(B30:B38)</f>
        <v>17600</v>
      </c>
      <c r="C39" s="81"/>
      <c r="D39" s="82"/>
      <c r="E39" s="14"/>
      <c r="G39" s="8"/>
    </row>
    <row r="40" spans="1:7" ht="13.5" thickBot="1">
      <c r="A40" s="14" t="s">
        <v>9</v>
      </c>
      <c r="B40" s="65">
        <f>B28-B39</f>
        <v>-4650</v>
      </c>
      <c r="C40" s="70"/>
      <c r="D40" s="71"/>
      <c r="E40" s="14"/>
      <c r="G40" s="8"/>
    </row>
    <row r="41" spans="1:7" ht="13.5" thickTop="1">
      <c r="A41" s="14"/>
      <c r="B41" s="14"/>
      <c r="C41" s="86">
        <f>IF(C40="","",IF(C40=-7850,"Correct!","Try again!"))</f>
      </c>
      <c r="D41" s="86">
        <f>IF(D40="","",IF(D40=-3200,"Correct!","Try again!"))</f>
      </c>
      <c r="E41" s="14"/>
      <c r="G41" s="8"/>
    </row>
    <row r="42" ht="12.75">
      <c r="G42" s="8"/>
    </row>
    <row r="43" ht="12.75">
      <c r="G43" s="8"/>
    </row>
    <row r="44" ht="12.75"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</sheetData>
  <sheetProtection password="C690" sheet="1" objects="1" scenarios="1"/>
  <mergeCells count="4">
    <mergeCell ref="A6:C6"/>
    <mergeCell ref="A5:C5"/>
    <mergeCell ref="A19:D19"/>
    <mergeCell ref="A18:D18"/>
  </mergeCells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37.7109375" style="11" bestFit="1" customWidth="1"/>
    <col min="2" max="2" width="8.7109375" style="11" bestFit="1" customWidth="1"/>
    <col min="3" max="3" width="7.28125" style="11" bestFit="1" customWidth="1"/>
    <col min="4" max="4" width="2.7109375" style="11" customWidth="1"/>
    <col min="5" max="16384" width="9.140625" style="11" customWidth="1"/>
  </cols>
  <sheetData>
    <row r="1" spans="1:3" ht="12.75">
      <c r="A1" s="2" t="s">
        <v>146</v>
      </c>
      <c r="B1" s="2"/>
      <c r="C1" s="2"/>
    </row>
    <row r="2" spans="1:3" ht="12.75">
      <c r="A2" s="2"/>
      <c r="B2" s="2"/>
      <c r="C2" s="2"/>
    </row>
    <row r="3" spans="1:4" ht="12.75">
      <c r="A3" s="12" t="s">
        <v>74</v>
      </c>
      <c r="B3" s="13"/>
      <c r="C3" s="13"/>
      <c r="D3" s="60"/>
    </row>
    <row r="4" spans="1:4" ht="12.75">
      <c r="A4" s="14"/>
      <c r="B4" s="14"/>
      <c r="C4" s="14"/>
      <c r="D4" s="60"/>
    </row>
    <row r="5" spans="1:4" ht="12.75">
      <c r="A5" s="15" t="s">
        <v>3</v>
      </c>
      <c r="B5" s="66">
        <v>175</v>
      </c>
      <c r="C5" s="15"/>
      <c r="D5" s="60"/>
    </row>
    <row r="6" spans="1:4" ht="12.75">
      <c r="A6" s="15" t="s">
        <v>4</v>
      </c>
      <c r="B6" s="47">
        <v>0.4</v>
      </c>
      <c r="C6" s="15"/>
      <c r="D6" s="60"/>
    </row>
    <row r="7" spans="1:4" ht="12.75">
      <c r="A7" s="15" t="s">
        <v>5</v>
      </c>
      <c r="B7" s="61">
        <v>200</v>
      </c>
      <c r="C7" s="15"/>
      <c r="D7" s="60"/>
    </row>
    <row r="8" spans="1:4" ht="12.75">
      <c r="A8" s="15"/>
      <c r="B8" s="15"/>
      <c r="C8" s="15"/>
      <c r="D8" s="60"/>
    </row>
    <row r="9" spans="1:4" ht="12.75">
      <c r="A9" s="14" t="s">
        <v>6</v>
      </c>
      <c r="B9" s="62">
        <f>(B5*B7)*B6</f>
        <v>14000</v>
      </c>
      <c r="C9" s="57">
        <v>1</v>
      </c>
      <c r="D9" s="60"/>
    </row>
    <row r="10" spans="1:4" ht="12.75">
      <c r="A10" s="14" t="s">
        <v>71</v>
      </c>
      <c r="B10" s="67">
        <f>(15*B5)*B6</f>
        <v>1050</v>
      </c>
      <c r="C10" s="58">
        <f>B10/B9</f>
        <v>0.075</v>
      </c>
      <c r="D10" s="60"/>
    </row>
    <row r="11" spans="1:4" ht="13.5" thickBot="1">
      <c r="A11" s="14" t="s">
        <v>7</v>
      </c>
      <c r="B11" s="63">
        <f>B9-B10</f>
        <v>12950</v>
      </c>
      <c r="C11" s="59">
        <f>C9-C10</f>
        <v>0.925</v>
      </c>
      <c r="D11" s="60"/>
    </row>
    <row r="12" spans="1:4" ht="13.5" thickTop="1">
      <c r="A12" s="14" t="s">
        <v>75</v>
      </c>
      <c r="B12" s="15"/>
      <c r="C12" s="15"/>
      <c r="D12" s="60"/>
    </row>
    <row r="13" spans="1:4" ht="12.75">
      <c r="A13" s="14" t="s">
        <v>76</v>
      </c>
      <c r="B13" s="64">
        <v>1800</v>
      </c>
      <c r="C13" s="15"/>
      <c r="D13" s="60"/>
    </row>
    <row r="14" spans="1:4" ht="12.75">
      <c r="A14" s="14" t="s">
        <v>77</v>
      </c>
      <c r="B14" s="66">
        <v>750</v>
      </c>
      <c r="C14" s="15"/>
      <c r="D14" s="60"/>
    </row>
    <row r="15" spans="1:4" ht="12.75">
      <c r="A15" s="14" t="s">
        <v>78</v>
      </c>
      <c r="B15" s="66">
        <v>1550</v>
      </c>
      <c r="C15" s="15"/>
      <c r="D15" s="60"/>
    </row>
    <row r="16" spans="1:4" ht="12.75">
      <c r="A16" s="14" t="s">
        <v>79</v>
      </c>
      <c r="B16" s="66">
        <v>5800</v>
      </c>
      <c r="C16" s="15"/>
      <c r="D16" s="60"/>
    </row>
    <row r="17" spans="1:4" ht="12.75">
      <c r="A17" s="14" t="s">
        <v>80</v>
      </c>
      <c r="B17" s="66">
        <v>4200</v>
      </c>
      <c r="C17" s="15"/>
      <c r="D17" s="60"/>
    </row>
    <row r="18" spans="1:4" ht="12.75">
      <c r="A18" s="14" t="s">
        <v>81</v>
      </c>
      <c r="B18" s="66">
        <v>1500</v>
      </c>
      <c r="C18" s="15"/>
      <c r="D18" s="60"/>
    </row>
    <row r="19" spans="1:4" ht="12.75">
      <c r="A19" s="14" t="s">
        <v>82</v>
      </c>
      <c r="B19" s="66">
        <v>1700</v>
      </c>
      <c r="C19" s="15"/>
      <c r="D19" s="60"/>
    </row>
    <row r="20" spans="1:4" ht="12.75">
      <c r="A20" s="14" t="s">
        <v>83</v>
      </c>
      <c r="B20" s="66"/>
      <c r="C20" s="15"/>
      <c r="D20" s="60"/>
    </row>
    <row r="21" spans="1:4" ht="12.75">
      <c r="A21" s="14" t="s">
        <v>84</v>
      </c>
      <c r="B21" s="67">
        <v>300</v>
      </c>
      <c r="C21" s="15"/>
      <c r="D21" s="60"/>
    </row>
    <row r="22" spans="1:4" ht="12.75">
      <c r="A22" s="14" t="s">
        <v>8</v>
      </c>
      <c r="B22" s="68">
        <f>SUM(B13:B21)</f>
        <v>17600</v>
      </c>
      <c r="C22" s="14"/>
      <c r="D22" s="60"/>
    </row>
    <row r="23" spans="1:4" ht="13.5" thickBot="1">
      <c r="A23" s="14" t="s">
        <v>9</v>
      </c>
      <c r="B23" s="65">
        <f>B11-B22</f>
        <v>-4650</v>
      </c>
      <c r="C23" s="14"/>
      <c r="D23" s="60"/>
    </row>
    <row r="24" spans="1:4" ht="13.5" thickTop="1">
      <c r="A24" s="14"/>
      <c r="B24" s="14"/>
      <c r="C24" s="14"/>
      <c r="D24" s="60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7.57421875" style="19" bestFit="1" customWidth="1"/>
    <col min="2" max="3" width="11.8515625" style="19" bestFit="1" customWidth="1"/>
    <col min="4" max="4" width="2.7109375" style="10" customWidth="1"/>
    <col min="5" max="14" width="9.140625" style="10" customWidth="1"/>
    <col min="15" max="15" width="9.7109375" style="19" customWidth="1"/>
    <col min="16" max="16" width="10.7109375" style="19" customWidth="1"/>
    <col min="17" max="17" width="7.28125" style="19" customWidth="1"/>
    <col min="18" max="18" width="9.140625" style="19" customWidth="1"/>
    <col min="19" max="19" width="7.28125" style="19" customWidth="1"/>
    <col min="20" max="20" width="36.00390625" style="19" bestFit="1" customWidth="1"/>
    <col min="21" max="21" width="10.7109375" style="19" customWidth="1"/>
    <col min="22" max="22" width="9.28125" style="19" customWidth="1"/>
    <col min="23" max="23" width="10.28125" style="19" customWidth="1"/>
    <col min="24" max="24" width="10.7109375" style="19" customWidth="1"/>
    <col min="25" max="28" width="9.140625" style="10" customWidth="1"/>
    <col min="29" max="16384" width="9.140625" style="19" customWidth="1"/>
  </cols>
  <sheetData>
    <row r="1" spans="1:19" ht="12.75">
      <c r="A1" s="30" t="s">
        <v>0</v>
      </c>
      <c r="B1" s="52"/>
      <c r="D1" s="19"/>
      <c r="E1" s="19"/>
      <c r="O1" s="10"/>
      <c r="R1" s="10"/>
      <c r="S1" s="10"/>
    </row>
    <row r="2" spans="1:19" ht="12.75">
      <c r="A2" s="30" t="s">
        <v>1</v>
      </c>
      <c r="B2" s="52"/>
      <c r="D2" s="19"/>
      <c r="E2" s="19"/>
      <c r="O2" s="31"/>
      <c r="R2" s="10"/>
      <c r="S2" s="10"/>
    </row>
    <row r="3" spans="2:19" ht="12.75">
      <c r="B3" s="32" t="s">
        <v>148</v>
      </c>
      <c r="D3" s="19"/>
      <c r="E3" s="19"/>
      <c r="O3" s="9"/>
      <c r="R3" s="10"/>
      <c r="S3" s="10"/>
    </row>
    <row r="4" spans="4:19" ht="12.75">
      <c r="D4" s="19"/>
      <c r="E4" s="19"/>
      <c r="O4" s="9"/>
      <c r="R4" s="10"/>
      <c r="S4" s="10"/>
    </row>
    <row r="5" spans="1:19" ht="12.75">
      <c r="A5" s="92" t="s">
        <v>107</v>
      </c>
      <c r="B5" s="20"/>
      <c r="C5" s="20"/>
      <c r="D5" s="20"/>
      <c r="E5" s="19"/>
      <c r="O5" s="9"/>
      <c r="R5" s="10"/>
      <c r="S5" s="10"/>
    </row>
    <row r="6" spans="1:19" ht="12.75">
      <c r="A6" s="128" t="s">
        <v>90</v>
      </c>
      <c r="B6" s="128"/>
      <c r="C6" s="128"/>
      <c r="D6" s="20"/>
      <c r="E6" s="19"/>
      <c r="P6" s="10"/>
      <c r="Q6" s="10"/>
      <c r="R6" s="10"/>
      <c r="S6" s="10"/>
    </row>
    <row r="7" spans="1:19" ht="12.75">
      <c r="A7" s="127" t="s">
        <v>47</v>
      </c>
      <c r="B7" s="127"/>
      <c r="C7" s="127"/>
      <c r="D7" s="20"/>
      <c r="E7" s="19"/>
      <c r="P7" s="10"/>
      <c r="Q7" s="10"/>
      <c r="R7" s="10"/>
      <c r="S7" s="10"/>
    </row>
    <row r="8" spans="1:19" ht="12.75">
      <c r="A8" s="21"/>
      <c r="B8" s="21"/>
      <c r="C8" s="21"/>
      <c r="D8" s="20"/>
      <c r="E8" s="19"/>
      <c r="P8" s="10"/>
      <c r="Q8" s="10"/>
      <c r="R8" s="10"/>
      <c r="S8" s="10"/>
    </row>
    <row r="9" spans="1:19" ht="12.75">
      <c r="A9" s="36" t="s">
        <v>48</v>
      </c>
      <c r="B9" s="37"/>
      <c r="C9" s="93"/>
      <c r="D9" s="20"/>
      <c r="E9" s="19"/>
      <c r="P9" s="10"/>
      <c r="Q9" s="10"/>
      <c r="R9" s="10"/>
      <c r="S9" s="10"/>
    </row>
    <row r="10" spans="1:19" ht="12.75">
      <c r="A10" s="36" t="s">
        <v>100</v>
      </c>
      <c r="B10" s="37"/>
      <c r="C10" s="37"/>
      <c r="D10" s="20"/>
      <c r="E10" s="19"/>
      <c r="P10" s="10"/>
      <c r="Q10" s="10"/>
      <c r="R10" s="10"/>
      <c r="S10" s="10"/>
    </row>
    <row r="11" spans="1:19" ht="12.75">
      <c r="A11" s="36" t="s">
        <v>50</v>
      </c>
      <c r="B11" s="93"/>
      <c r="C11" s="37"/>
      <c r="D11" s="20"/>
      <c r="E11" s="19"/>
      <c r="P11" s="10"/>
      <c r="Q11" s="10"/>
      <c r="R11" s="10"/>
      <c r="S11" s="10"/>
    </row>
    <row r="12" spans="1:19" ht="12.75">
      <c r="A12" s="36" t="s">
        <v>49</v>
      </c>
      <c r="B12" s="54"/>
      <c r="C12" s="37"/>
      <c r="D12" s="20"/>
      <c r="E12" s="19"/>
      <c r="P12" s="10"/>
      <c r="Q12" s="10"/>
      <c r="R12" s="10"/>
      <c r="S12" s="10"/>
    </row>
    <row r="13" spans="1:19" ht="12.75">
      <c r="A13" s="36" t="s">
        <v>52</v>
      </c>
      <c r="B13" s="54"/>
      <c r="C13" s="37"/>
      <c r="D13" s="20"/>
      <c r="E13" s="19"/>
      <c r="P13" s="10"/>
      <c r="Q13" s="10"/>
      <c r="R13" s="10"/>
      <c r="S13" s="10"/>
    </row>
    <row r="14" spans="1:19" ht="12.75">
      <c r="A14" s="36" t="s">
        <v>51</v>
      </c>
      <c r="B14" s="54"/>
      <c r="C14" s="37"/>
      <c r="D14" s="20"/>
      <c r="E14" s="19"/>
      <c r="P14" s="10"/>
      <c r="Q14" s="10"/>
      <c r="R14" s="10"/>
      <c r="S14" s="10"/>
    </row>
    <row r="15" spans="1:19" ht="12.75">
      <c r="A15" s="36" t="s">
        <v>53</v>
      </c>
      <c r="B15" s="54"/>
      <c r="C15" s="37"/>
      <c r="D15" s="20"/>
      <c r="E15" s="19"/>
      <c r="P15" s="10"/>
      <c r="Q15" s="10"/>
      <c r="R15" s="10"/>
      <c r="S15" s="10"/>
    </row>
    <row r="16" spans="1:19" ht="12.75">
      <c r="A16" s="36" t="s">
        <v>102</v>
      </c>
      <c r="B16" s="54"/>
      <c r="C16" s="37"/>
      <c r="D16" s="20"/>
      <c r="E16" s="19"/>
      <c r="P16" s="10"/>
      <c r="Q16" s="10"/>
      <c r="R16" s="10"/>
      <c r="S16" s="10"/>
    </row>
    <row r="17" spans="1:19" ht="12.75">
      <c r="A17" s="36" t="s">
        <v>101</v>
      </c>
      <c r="B17" s="54"/>
      <c r="C17" s="37"/>
      <c r="D17" s="20"/>
      <c r="E17" s="19"/>
      <c r="P17" s="10"/>
      <c r="Q17" s="10"/>
      <c r="R17" s="10"/>
      <c r="S17" s="10"/>
    </row>
    <row r="18" spans="1:19" ht="12.75">
      <c r="A18" s="36" t="s">
        <v>55</v>
      </c>
      <c r="B18" s="54"/>
      <c r="C18" s="37"/>
      <c r="D18" s="20"/>
      <c r="E18" s="19"/>
      <c r="P18" s="10"/>
      <c r="Q18" s="10"/>
      <c r="R18" s="10"/>
      <c r="S18" s="10"/>
    </row>
    <row r="19" spans="1:19" ht="12.75">
      <c r="A19" s="36" t="s">
        <v>54</v>
      </c>
      <c r="B19" s="54"/>
      <c r="C19" s="37"/>
      <c r="D19" s="20"/>
      <c r="E19" s="19"/>
      <c r="P19" s="10"/>
      <c r="Q19" s="10"/>
      <c r="R19" s="10"/>
      <c r="S19" s="10"/>
    </row>
    <row r="20" spans="1:19" ht="12.75">
      <c r="A20" s="36" t="s">
        <v>56</v>
      </c>
      <c r="B20" s="53"/>
      <c r="C20" s="95"/>
      <c r="D20" s="20"/>
      <c r="E20" s="19"/>
      <c r="P20" s="10"/>
      <c r="Q20" s="10"/>
      <c r="R20" s="10"/>
      <c r="S20" s="10"/>
    </row>
    <row r="21" spans="1:19" ht="12.75">
      <c r="A21" s="36" t="s">
        <v>60</v>
      </c>
      <c r="B21" s="37"/>
      <c r="C21" s="37"/>
      <c r="D21" s="20"/>
      <c r="E21" s="19"/>
      <c r="P21" s="10"/>
      <c r="Q21" s="10"/>
      <c r="R21" s="10"/>
      <c r="S21" s="10"/>
    </row>
    <row r="22" spans="1:19" ht="13.5" thickBot="1">
      <c r="A22" s="36" t="s">
        <v>61</v>
      </c>
      <c r="B22" s="37"/>
      <c r="C22" s="94"/>
      <c r="D22" s="20"/>
      <c r="E22" s="19"/>
      <c r="P22" s="10"/>
      <c r="Q22" s="10"/>
      <c r="R22" s="10"/>
      <c r="S22" s="10"/>
    </row>
    <row r="23" spans="1:19" ht="13.5" thickTop="1">
      <c r="A23" s="20"/>
      <c r="B23" s="20"/>
      <c r="C23" s="86">
        <f>IF(C22="","",IF(C22=-29800,"Correct!","Try again!"))</f>
      </c>
      <c r="D23" s="20"/>
      <c r="E23" s="19"/>
      <c r="P23" s="10"/>
      <c r="Q23" s="10"/>
      <c r="R23" s="10"/>
      <c r="S23" s="10"/>
    </row>
    <row r="24" spans="1:19" ht="12.75">
      <c r="A24" s="36" t="s">
        <v>57</v>
      </c>
      <c r="B24" s="20"/>
      <c r="C24" s="20"/>
      <c r="D24" s="20"/>
      <c r="E24" s="19"/>
      <c r="P24" s="10"/>
      <c r="Q24" s="10"/>
      <c r="R24" s="10"/>
      <c r="S24" s="10"/>
    </row>
    <row r="25" spans="1:19" ht="12.75">
      <c r="A25" s="36" t="s">
        <v>50</v>
      </c>
      <c r="B25" s="93"/>
      <c r="C25" s="20"/>
      <c r="D25" s="20"/>
      <c r="E25" s="19"/>
      <c r="P25" s="10"/>
      <c r="Q25" s="10"/>
      <c r="R25" s="10"/>
      <c r="S25" s="10"/>
    </row>
    <row r="26" spans="1:19" ht="12.75">
      <c r="A26" s="36" t="s">
        <v>51</v>
      </c>
      <c r="B26" s="96"/>
      <c r="C26" s="20"/>
      <c r="D26" s="20"/>
      <c r="E26" s="19"/>
      <c r="P26" s="10"/>
      <c r="Q26" s="10"/>
      <c r="R26" s="10"/>
      <c r="S26" s="10"/>
    </row>
    <row r="27" spans="1:19" ht="12.75">
      <c r="A27" s="36" t="s">
        <v>53</v>
      </c>
      <c r="B27" s="96"/>
      <c r="C27" s="20"/>
      <c r="D27" s="20"/>
      <c r="E27" s="19"/>
      <c r="P27" s="10"/>
      <c r="Q27" s="10"/>
      <c r="R27" s="10"/>
      <c r="S27" s="10"/>
    </row>
    <row r="28" spans="1:19" ht="12.75">
      <c r="A28" s="36" t="s">
        <v>102</v>
      </c>
      <c r="B28" s="96"/>
      <c r="C28" s="20"/>
      <c r="D28" s="20"/>
      <c r="E28" s="19"/>
      <c r="P28" s="10"/>
      <c r="Q28" s="10"/>
      <c r="R28" s="10"/>
      <c r="S28" s="10"/>
    </row>
    <row r="29" spans="1:19" ht="12.75">
      <c r="A29" s="36" t="s">
        <v>101</v>
      </c>
      <c r="B29" s="97"/>
      <c r="C29" s="20"/>
      <c r="D29" s="20"/>
      <c r="E29" s="19"/>
      <c r="P29" s="10"/>
      <c r="Q29" s="10"/>
      <c r="R29" s="10"/>
      <c r="S29" s="10"/>
    </row>
    <row r="30" spans="1:19" ht="12.75">
      <c r="A30" s="36" t="s">
        <v>62</v>
      </c>
      <c r="B30" s="98"/>
      <c r="C30" s="20"/>
      <c r="D30" s="20"/>
      <c r="E30" s="19"/>
      <c r="P30" s="10"/>
      <c r="Q30" s="10"/>
      <c r="R30" s="10"/>
      <c r="S30" s="10"/>
    </row>
    <row r="31" spans="1:19" ht="12.75">
      <c r="A31" s="36" t="s">
        <v>58</v>
      </c>
      <c r="B31" s="55"/>
      <c r="C31" s="20"/>
      <c r="D31" s="20"/>
      <c r="E31" s="19"/>
      <c r="P31" s="10"/>
      <c r="Q31" s="10"/>
      <c r="R31" s="10"/>
      <c r="S31" s="10"/>
    </row>
    <row r="32" spans="1:19" ht="13.5" thickBot="1">
      <c r="A32" s="36" t="s">
        <v>59</v>
      </c>
      <c r="B32" s="94"/>
      <c r="C32" s="20"/>
      <c r="D32" s="20"/>
      <c r="E32" s="19"/>
      <c r="P32" s="10"/>
      <c r="Q32" s="10"/>
      <c r="R32" s="10"/>
      <c r="S32" s="10"/>
    </row>
    <row r="33" spans="1:19" ht="13.5" thickTop="1">
      <c r="A33" s="36"/>
      <c r="B33" s="38"/>
      <c r="C33" s="20"/>
      <c r="D33" s="20"/>
      <c r="E33" s="19"/>
      <c r="P33" s="10"/>
      <c r="Q33" s="10"/>
      <c r="R33" s="10"/>
      <c r="S33" s="10"/>
    </row>
    <row r="34" spans="1:19" ht="12.75">
      <c r="A34" s="33"/>
      <c r="B34" s="34"/>
      <c r="D34" s="19"/>
      <c r="E34" s="19"/>
      <c r="P34" s="10"/>
      <c r="Q34" s="10"/>
      <c r="R34" s="10"/>
      <c r="S34" s="10"/>
    </row>
    <row r="35" spans="1:19" ht="12.75">
      <c r="A35" s="99" t="s">
        <v>106</v>
      </c>
      <c r="B35" s="38"/>
      <c r="C35" s="20"/>
      <c r="D35" s="20"/>
      <c r="E35" s="19"/>
      <c r="P35" s="10"/>
      <c r="Q35" s="10"/>
      <c r="R35" s="10"/>
      <c r="S35" s="10"/>
    </row>
    <row r="36" spans="1:19" ht="12.75">
      <c r="A36" s="36" t="s">
        <v>48</v>
      </c>
      <c r="B36" s="100"/>
      <c r="C36" s="20"/>
      <c r="D36" s="20"/>
      <c r="E36" s="19"/>
      <c r="P36" s="10"/>
      <c r="Q36" s="10"/>
      <c r="R36" s="10"/>
      <c r="S36" s="10"/>
    </row>
    <row r="37" spans="1:19" ht="12.75">
      <c r="A37" s="36" t="s">
        <v>63</v>
      </c>
      <c r="B37" s="97"/>
      <c r="C37" s="20"/>
      <c r="D37" s="20"/>
      <c r="E37" s="19"/>
      <c r="P37" s="10"/>
      <c r="Q37" s="10"/>
      <c r="R37" s="10"/>
      <c r="S37" s="10"/>
    </row>
    <row r="38" spans="1:19" ht="12.75">
      <c r="A38" s="36" t="s">
        <v>103</v>
      </c>
      <c r="B38" s="101"/>
      <c r="C38" s="20"/>
      <c r="D38" s="20"/>
      <c r="E38" s="19"/>
      <c r="P38" s="10"/>
      <c r="Q38" s="10"/>
      <c r="R38" s="10"/>
      <c r="S38" s="10"/>
    </row>
    <row r="39" spans="1:19" ht="12.75">
      <c r="A39" s="36" t="s">
        <v>104</v>
      </c>
      <c r="B39" s="97"/>
      <c r="C39" s="20"/>
      <c r="D39" s="20"/>
      <c r="E39" s="19"/>
      <c r="P39" s="10"/>
      <c r="Q39" s="10"/>
      <c r="R39" s="10"/>
      <c r="S39" s="10"/>
    </row>
    <row r="40" spans="1:19" ht="13.5" thickBot="1">
      <c r="A40" s="36" t="s">
        <v>105</v>
      </c>
      <c r="B40" s="94"/>
      <c r="C40" s="20"/>
      <c r="D40" s="20"/>
      <c r="E40" s="19"/>
      <c r="P40" s="10"/>
      <c r="Q40" s="10"/>
      <c r="R40" s="10"/>
      <c r="S40" s="10"/>
    </row>
    <row r="41" spans="1:19" ht="13.5" thickTop="1">
      <c r="A41" s="20"/>
      <c r="B41" s="86">
        <f>IF(B40="","",IF(B40=51200,"Correct!","Try again!"))</f>
      </c>
      <c r="C41" s="20"/>
      <c r="D41" s="20"/>
      <c r="E41" s="19"/>
      <c r="P41" s="10"/>
      <c r="Q41" s="10"/>
      <c r="R41" s="10"/>
      <c r="S41" s="10"/>
    </row>
    <row r="42" spans="4:19" ht="12.75">
      <c r="D42" s="19"/>
      <c r="E42" s="19"/>
      <c r="P42" s="10"/>
      <c r="Q42" s="10"/>
      <c r="R42" s="10"/>
      <c r="S42" s="10"/>
    </row>
    <row r="43" spans="1:19" ht="12.75">
      <c r="A43" s="10"/>
      <c r="B43" s="10"/>
      <c r="C43" s="10"/>
      <c r="P43" s="10"/>
      <c r="Q43" s="10"/>
      <c r="R43" s="10"/>
      <c r="S43" s="10"/>
    </row>
    <row r="44" spans="1:19" ht="12.75">
      <c r="A44" s="10"/>
      <c r="B44" s="10"/>
      <c r="C44" s="10"/>
      <c r="P44" s="10"/>
      <c r="Q44" s="10"/>
      <c r="R44" s="10"/>
      <c r="S44" s="10"/>
    </row>
    <row r="45" spans="1:19" ht="12.75">
      <c r="A45" s="10"/>
      <c r="B45" s="10"/>
      <c r="C45" s="10"/>
      <c r="O45" s="10"/>
      <c r="P45" s="10"/>
      <c r="Q45" s="10"/>
      <c r="R45" s="10"/>
      <c r="S45" s="10"/>
    </row>
    <row r="46" spans="1:19" ht="12.75">
      <c r="A46" s="10"/>
      <c r="B46" s="10"/>
      <c r="C46" s="10"/>
      <c r="O46" s="10"/>
      <c r="P46" s="10"/>
      <c r="Q46" s="10"/>
      <c r="R46" s="10"/>
      <c r="S46" s="10"/>
    </row>
    <row r="47" spans="1:19" ht="12.75">
      <c r="A47" s="10"/>
      <c r="B47" s="10"/>
      <c r="C47" s="10"/>
      <c r="O47" s="10"/>
      <c r="P47" s="10"/>
      <c r="Q47" s="10"/>
      <c r="R47" s="10"/>
      <c r="S47" s="10"/>
    </row>
    <row r="48" spans="1:19" ht="12.75">
      <c r="A48" s="10"/>
      <c r="B48" s="10"/>
      <c r="C48" s="10"/>
      <c r="O48" s="10"/>
      <c r="P48" s="10"/>
      <c r="Q48" s="10"/>
      <c r="R48" s="10"/>
      <c r="S48" s="10"/>
    </row>
    <row r="49" spans="1:19" ht="12.75">
      <c r="A49" s="10"/>
      <c r="B49" s="10"/>
      <c r="C49" s="10"/>
      <c r="O49" s="10"/>
      <c r="P49" s="10"/>
      <c r="Q49" s="10"/>
      <c r="R49" s="10"/>
      <c r="S49" s="10"/>
    </row>
    <row r="50" spans="1:19" ht="12.75">
      <c r="A50" s="10"/>
      <c r="B50" s="10"/>
      <c r="C50" s="10"/>
      <c r="O50" s="10"/>
      <c r="P50" s="10"/>
      <c r="Q50" s="10"/>
      <c r="R50" s="10"/>
      <c r="S50" s="10"/>
    </row>
    <row r="51" spans="1:19" ht="12.75">
      <c r="A51" s="10"/>
      <c r="B51" s="10"/>
      <c r="C51" s="10"/>
      <c r="O51" s="10"/>
      <c r="P51" s="10"/>
      <c r="Q51" s="10"/>
      <c r="R51" s="10"/>
      <c r="S51" s="10"/>
    </row>
    <row r="52" spans="1:19" ht="12.75">
      <c r="A52" s="10"/>
      <c r="B52" s="10"/>
      <c r="C52" s="10"/>
      <c r="O52" s="10"/>
      <c r="P52" s="10"/>
      <c r="Q52" s="10"/>
      <c r="R52" s="10"/>
      <c r="S52" s="10"/>
    </row>
    <row r="53" spans="1:19" ht="12.75">
      <c r="A53" s="10"/>
      <c r="B53" s="10"/>
      <c r="C53" s="10"/>
      <c r="O53" s="10"/>
      <c r="P53" s="10"/>
      <c r="Q53" s="10"/>
      <c r="R53" s="10"/>
      <c r="S53" s="10"/>
    </row>
    <row r="54" spans="1:19" ht="12.75">
      <c r="A54" s="10"/>
      <c r="B54" s="10"/>
      <c r="C54" s="10"/>
      <c r="O54" s="10"/>
      <c r="P54" s="10"/>
      <c r="Q54" s="10"/>
      <c r="R54" s="10"/>
      <c r="S54" s="10"/>
    </row>
    <row r="55" spans="1:19" ht="12.75">
      <c r="A55" s="10"/>
      <c r="B55" s="10"/>
      <c r="C55" s="10"/>
      <c r="O55" s="10"/>
      <c r="P55" s="10"/>
      <c r="Q55" s="10"/>
      <c r="R55" s="10"/>
      <c r="S55" s="10"/>
    </row>
    <row r="56" spans="1:19" ht="12.75">
      <c r="A56" s="10"/>
      <c r="B56" s="10"/>
      <c r="C56" s="10"/>
      <c r="O56" s="10"/>
      <c r="P56" s="10"/>
      <c r="Q56" s="10"/>
      <c r="R56" s="10"/>
      <c r="S56" s="10"/>
    </row>
    <row r="57" spans="1:19" ht="12.75">
      <c r="A57" s="10"/>
      <c r="B57" s="10"/>
      <c r="C57" s="10"/>
      <c r="O57" s="10"/>
      <c r="P57" s="10"/>
      <c r="Q57" s="10"/>
      <c r="R57" s="10"/>
      <c r="S57" s="10"/>
    </row>
    <row r="58" spans="1:19" ht="12.75">
      <c r="A58" s="10"/>
      <c r="B58" s="10"/>
      <c r="C58" s="10"/>
      <c r="O58" s="10"/>
      <c r="P58" s="10"/>
      <c r="Q58" s="10"/>
      <c r="R58" s="10"/>
      <c r="S58" s="10"/>
    </row>
    <row r="59" spans="1:19" ht="12.75">
      <c r="A59" s="10"/>
      <c r="B59" s="10"/>
      <c r="C59" s="10"/>
      <c r="O59" s="10"/>
      <c r="P59" s="10"/>
      <c r="Q59" s="10"/>
      <c r="R59" s="10"/>
      <c r="S59" s="10"/>
    </row>
    <row r="60" spans="1:17" ht="12.75">
      <c r="A60" s="10"/>
      <c r="B60" s="10"/>
      <c r="C60" s="10"/>
      <c r="O60" s="10"/>
      <c r="P60" s="10"/>
      <c r="Q60" s="10"/>
    </row>
    <row r="61" spans="1:17" ht="12.75">
      <c r="A61" s="10"/>
      <c r="B61" s="10"/>
      <c r="C61" s="10"/>
      <c r="O61" s="10"/>
      <c r="P61" s="10"/>
      <c r="Q61" s="10"/>
    </row>
    <row r="62" spans="1:17" ht="12.75">
      <c r="A62" s="10"/>
      <c r="B62" s="10"/>
      <c r="C62" s="10"/>
      <c r="O62" s="10"/>
      <c r="P62" s="10"/>
      <c r="Q62" s="10"/>
    </row>
    <row r="63" spans="1:17" ht="12.75">
      <c r="A63" s="10"/>
      <c r="B63" s="10"/>
      <c r="C63" s="10"/>
      <c r="O63" s="10"/>
      <c r="P63" s="10"/>
      <c r="Q63" s="10"/>
    </row>
    <row r="64" spans="1:16" ht="12.75">
      <c r="A64" s="10"/>
      <c r="B64" s="10"/>
      <c r="C64" s="10"/>
      <c r="O64" s="10"/>
      <c r="P64" s="10"/>
    </row>
    <row r="65" spans="1:16" ht="12.75">
      <c r="A65" s="10"/>
      <c r="B65" s="10"/>
      <c r="C65" s="10"/>
      <c r="O65" s="10"/>
      <c r="P65" s="10"/>
    </row>
    <row r="66" spans="1:15" ht="12.75">
      <c r="A66" s="10"/>
      <c r="B66" s="10"/>
      <c r="C66" s="10"/>
      <c r="O66" s="10"/>
    </row>
    <row r="67" spans="1:15" ht="12.75">
      <c r="A67" s="10"/>
      <c r="B67" s="10"/>
      <c r="C67" s="10"/>
      <c r="O67" s="10"/>
    </row>
    <row r="68" spans="1:15" ht="12.75">
      <c r="A68" s="10"/>
      <c r="B68" s="10"/>
      <c r="C68" s="10"/>
      <c r="O68" s="10"/>
    </row>
    <row r="69" spans="1:15" ht="12.75">
      <c r="A69" s="10"/>
      <c r="B69" s="10"/>
      <c r="C69" s="10"/>
      <c r="O69" s="10"/>
    </row>
    <row r="70" spans="1:15" ht="12.75">
      <c r="A70" s="10"/>
      <c r="B70" s="10"/>
      <c r="C70" s="10"/>
      <c r="O70" s="10"/>
    </row>
    <row r="71" spans="1:15" ht="12.75">
      <c r="A71" s="10"/>
      <c r="B71" s="10"/>
      <c r="C71" s="10"/>
      <c r="O71" s="10"/>
    </row>
    <row r="72" spans="1:15" ht="12.75">
      <c r="A72" s="10"/>
      <c r="B72" s="10"/>
      <c r="C72" s="10"/>
      <c r="O72" s="10"/>
    </row>
    <row r="73" spans="1:15" ht="12.75">
      <c r="A73" s="10"/>
      <c r="B73" s="10"/>
      <c r="C73" s="10"/>
      <c r="O73" s="10"/>
    </row>
    <row r="74" spans="1:15" ht="12.75">
      <c r="A74" s="10"/>
      <c r="B74" s="10"/>
      <c r="C74" s="10"/>
      <c r="O74" s="10"/>
    </row>
    <row r="75" ht="12.75">
      <c r="O75" s="10"/>
    </row>
    <row r="76" ht="12.75">
      <c r="O76" s="10"/>
    </row>
    <row r="77" ht="12.75">
      <c r="O77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  <row r="264" ht="12.75">
      <c r="A264" s="35"/>
    </row>
    <row r="265" ht="12.75">
      <c r="A265" s="35"/>
    </row>
  </sheetData>
  <sheetProtection password="C690" sheet="1" objects="1" scenarios="1"/>
  <mergeCells count="2">
    <mergeCell ref="A7:C7"/>
    <mergeCell ref="A6:C6"/>
  </mergeCells>
  <printOptions horizontalCentered="1"/>
  <pageMargins left="0" right="0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57421875" style="11" bestFit="1" customWidth="1"/>
    <col min="2" max="2" width="11.28125" style="11" bestFit="1" customWidth="1"/>
    <col min="3" max="3" width="9.7109375" style="11" bestFit="1" customWidth="1"/>
    <col min="4" max="5" width="11.28125" style="11" bestFit="1" customWidth="1"/>
    <col min="6" max="16384" width="9.140625" style="11" customWidth="1"/>
  </cols>
  <sheetData>
    <row r="1" spans="1:5" ht="12.75">
      <c r="A1" s="28" t="s">
        <v>145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2.75">
      <c r="A3" s="12" t="s">
        <v>90</v>
      </c>
      <c r="B3" s="21"/>
      <c r="C3" s="21"/>
      <c r="D3" s="21"/>
      <c r="E3" s="21"/>
    </row>
    <row r="4" spans="1:5" ht="12.75">
      <c r="A4" s="21" t="s">
        <v>21</v>
      </c>
      <c r="B4" s="21"/>
      <c r="C4" s="21"/>
      <c r="D4" s="21"/>
      <c r="E4" s="21"/>
    </row>
    <row r="5" spans="1:5" ht="12.75">
      <c r="A5" s="21" t="s">
        <v>91</v>
      </c>
      <c r="B5" s="21"/>
      <c r="C5" s="21"/>
      <c r="D5" s="21"/>
      <c r="E5" s="21"/>
    </row>
    <row r="6" spans="1:5" ht="12.75">
      <c r="A6" s="20"/>
      <c r="B6" s="20"/>
      <c r="C6" s="20"/>
      <c r="D6" s="20"/>
      <c r="E6" s="20"/>
    </row>
    <row r="7" spans="1:5" ht="12.75">
      <c r="A7" s="20"/>
      <c r="B7" s="22"/>
      <c r="C7" s="22" t="s">
        <v>92</v>
      </c>
      <c r="D7" s="22" t="s">
        <v>93</v>
      </c>
      <c r="E7" s="22" t="s">
        <v>94</v>
      </c>
    </row>
    <row r="8" spans="1:5" ht="12.75">
      <c r="A8" s="20"/>
      <c r="B8" s="23" t="s">
        <v>22</v>
      </c>
      <c r="C8" s="23" t="s">
        <v>23</v>
      </c>
      <c r="D8" s="23" t="s">
        <v>23</v>
      </c>
      <c r="E8" s="23" t="s">
        <v>23</v>
      </c>
    </row>
    <row r="9" spans="1:5" ht="12.75">
      <c r="A9" s="20" t="s">
        <v>2</v>
      </c>
      <c r="B9" s="89">
        <f>SUM(C9:E9)</f>
        <v>3000000</v>
      </c>
      <c r="C9" s="89">
        <v>720000</v>
      </c>
      <c r="D9" s="89">
        <v>1200000</v>
      </c>
      <c r="E9" s="89">
        <v>1080000</v>
      </c>
    </row>
    <row r="10" spans="1:5" ht="12.75">
      <c r="A10" s="20" t="s">
        <v>24</v>
      </c>
      <c r="B10" s="87">
        <f>SUM(C10:E10)</f>
        <v>1657200</v>
      </c>
      <c r="C10" s="87">
        <v>403200</v>
      </c>
      <c r="D10" s="87">
        <v>660000</v>
      </c>
      <c r="E10" s="87">
        <v>594000</v>
      </c>
    </row>
    <row r="11" spans="1:5" ht="12.75">
      <c r="A11" s="20" t="s">
        <v>25</v>
      </c>
      <c r="B11" s="87">
        <f>B9-B10</f>
        <v>1342800</v>
      </c>
      <c r="C11" s="87">
        <f>C9-C10</f>
        <v>316800</v>
      </c>
      <c r="D11" s="87">
        <f>D9-D10</f>
        <v>540000</v>
      </c>
      <c r="E11" s="87">
        <f>E9-E10</f>
        <v>486000</v>
      </c>
    </row>
    <row r="12" spans="1:5" ht="12.75">
      <c r="A12" s="20" t="s">
        <v>72</v>
      </c>
      <c r="B12" s="90"/>
      <c r="C12" s="90"/>
      <c r="D12" s="90"/>
      <c r="E12" s="90"/>
    </row>
    <row r="13" spans="1:5" ht="12.75">
      <c r="A13" s="20" t="s">
        <v>26</v>
      </c>
      <c r="B13" s="90"/>
      <c r="C13" s="90"/>
      <c r="D13" s="90"/>
      <c r="E13" s="90"/>
    </row>
    <row r="14" spans="1:5" ht="12.75">
      <c r="A14" s="20" t="s">
        <v>29</v>
      </c>
      <c r="B14" s="90">
        <f aca="true" t="shared" si="0" ref="B14:B20">SUM(C14:E14)</f>
        <v>239000</v>
      </c>
      <c r="C14" s="90">
        <v>70000</v>
      </c>
      <c r="D14" s="90">
        <v>89000</v>
      </c>
      <c r="E14" s="90">
        <v>80000</v>
      </c>
    </row>
    <row r="15" spans="1:5" ht="12.75">
      <c r="A15" s="20" t="s">
        <v>27</v>
      </c>
      <c r="B15" s="90">
        <f t="shared" si="0"/>
        <v>187000</v>
      </c>
      <c r="C15" s="90">
        <v>51000</v>
      </c>
      <c r="D15" s="90">
        <v>72000</v>
      </c>
      <c r="E15" s="90">
        <v>64000</v>
      </c>
    </row>
    <row r="16" spans="1:5" ht="12.75">
      <c r="A16" s="20" t="s">
        <v>28</v>
      </c>
      <c r="B16" s="90">
        <f t="shared" si="0"/>
        <v>45000</v>
      </c>
      <c r="C16" s="90">
        <v>10800</v>
      </c>
      <c r="D16" s="90">
        <v>18000</v>
      </c>
      <c r="E16" s="90">
        <v>16200</v>
      </c>
    </row>
    <row r="17" spans="1:5" ht="12.75">
      <c r="A17" s="20" t="s">
        <v>31</v>
      </c>
      <c r="B17" s="90">
        <f t="shared" si="0"/>
        <v>300000</v>
      </c>
      <c r="C17" s="90">
        <v>85000</v>
      </c>
      <c r="D17" s="90">
        <v>120000</v>
      </c>
      <c r="E17" s="90">
        <v>95000</v>
      </c>
    </row>
    <row r="18" spans="1:5" ht="12.75">
      <c r="A18" s="20" t="s">
        <v>32</v>
      </c>
      <c r="B18" s="90">
        <f t="shared" si="0"/>
        <v>16000</v>
      </c>
      <c r="C18" s="90">
        <v>4600</v>
      </c>
      <c r="D18" s="90">
        <v>6000</v>
      </c>
      <c r="E18" s="90">
        <v>5400</v>
      </c>
    </row>
    <row r="19" spans="1:5" ht="12.75">
      <c r="A19" s="20" t="s">
        <v>30</v>
      </c>
      <c r="B19" s="90">
        <f t="shared" si="0"/>
        <v>21000</v>
      </c>
      <c r="C19" s="90">
        <v>7000</v>
      </c>
      <c r="D19" s="90">
        <v>7000</v>
      </c>
      <c r="E19" s="90">
        <v>7000</v>
      </c>
    </row>
    <row r="20" spans="1:5" ht="12.75">
      <c r="A20" s="20" t="s">
        <v>33</v>
      </c>
      <c r="B20" s="87">
        <f t="shared" si="0"/>
        <v>9000</v>
      </c>
      <c r="C20" s="87">
        <v>3000</v>
      </c>
      <c r="D20" s="87">
        <v>3000</v>
      </c>
      <c r="E20" s="87">
        <v>3000</v>
      </c>
    </row>
    <row r="21" spans="1:5" ht="12.75">
      <c r="A21" s="20" t="s">
        <v>34</v>
      </c>
      <c r="B21" s="87">
        <f>SUM(B14:B20)</f>
        <v>817000</v>
      </c>
      <c r="C21" s="87">
        <f>SUM(C14:C20)</f>
        <v>231400</v>
      </c>
      <c r="D21" s="87">
        <f>SUM(D14:D20)</f>
        <v>315000</v>
      </c>
      <c r="E21" s="87">
        <f>SUM(E14:E20)</f>
        <v>270600</v>
      </c>
    </row>
    <row r="22" spans="1:5" ht="12.75">
      <c r="A22" s="20" t="s">
        <v>35</v>
      </c>
      <c r="B22" s="90"/>
      <c r="C22" s="90"/>
      <c r="D22" s="90"/>
      <c r="E22" s="90"/>
    </row>
    <row r="23" spans="1:5" ht="12.75">
      <c r="A23" s="20" t="s">
        <v>36</v>
      </c>
      <c r="B23" s="90">
        <f aca="true" t="shared" si="1" ref="B23:B28">SUM(C23:E23)</f>
        <v>70000</v>
      </c>
      <c r="C23" s="90">
        <v>21000</v>
      </c>
      <c r="D23" s="90">
        <v>30000</v>
      </c>
      <c r="E23" s="90">
        <v>19000</v>
      </c>
    </row>
    <row r="24" spans="1:5" ht="12.75">
      <c r="A24" s="20" t="s">
        <v>37</v>
      </c>
      <c r="B24" s="90">
        <f t="shared" si="1"/>
        <v>50000</v>
      </c>
      <c r="C24" s="90">
        <v>12000</v>
      </c>
      <c r="D24" s="90">
        <v>20000</v>
      </c>
      <c r="E24" s="90">
        <v>18000</v>
      </c>
    </row>
    <row r="25" spans="1:5" ht="12.75">
      <c r="A25" s="20" t="s">
        <v>39</v>
      </c>
      <c r="B25" s="90">
        <f t="shared" si="1"/>
        <v>25000</v>
      </c>
      <c r="C25" s="90">
        <v>7500</v>
      </c>
      <c r="D25" s="90">
        <v>9000</v>
      </c>
      <c r="E25" s="90">
        <v>8500</v>
      </c>
    </row>
    <row r="26" spans="1:5" ht="12.75">
      <c r="A26" s="20" t="s">
        <v>38</v>
      </c>
      <c r="B26" s="90">
        <f t="shared" si="1"/>
        <v>106000</v>
      </c>
      <c r="C26" s="90">
        <v>31000</v>
      </c>
      <c r="D26" s="90">
        <v>40000</v>
      </c>
      <c r="E26" s="90">
        <v>35000</v>
      </c>
    </row>
    <row r="27" spans="1:5" ht="12.75">
      <c r="A27" s="20" t="s">
        <v>40</v>
      </c>
      <c r="B27" s="90">
        <f t="shared" si="1"/>
        <v>57000</v>
      </c>
      <c r="C27" s="90">
        <v>16500</v>
      </c>
      <c r="D27" s="90">
        <v>21900</v>
      </c>
      <c r="E27" s="90">
        <v>18600</v>
      </c>
    </row>
    <row r="28" spans="1:5" ht="12.75">
      <c r="A28" s="20" t="s">
        <v>95</v>
      </c>
      <c r="B28" s="87">
        <f t="shared" si="1"/>
        <v>75000</v>
      </c>
      <c r="C28" s="87">
        <v>18000</v>
      </c>
      <c r="D28" s="87">
        <v>30000</v>
      </c>
      <c r="E28" s="87">
        <v>27000</v>
      </c>
    </row>
    <row r="29" spans="1:5" ht="12.75">
      <c r="A29" s="20" t="s">
        <v>41</v>
      </c>
      <c r="B29" s="87">
        <f>SUM(B23:B28)</f>
        <v>383000</v>
      </c>
      <c r="C29" s="87">
        <f>SUM(C23:C28)</f>
        <v>106000</v>
      </c>
      <c r="D29" s="87">
        <f>SUM(D23:D28)</f>
        <v>150900</v>
      </c>
      <c r="E29" s="87">
        <f>SUM(E23:E28)</f>
        <v>126100</v>
      </c>
    </row>
    <row r="30" spans="1:5" ht="12.75">
      <c r="A30" s="20" t="s">
        <v>96</v>
      </c>
      <c r="B30" s="87">
        <f>B21+B29</f>
        <v>1200000</v>
      </c>
      <c r="C30" s="87">
        <f>C21+C29</f>
        <v>337400</v>
      </c>
      <c r="D30" s="87">
        <f>D21+D29</f>
        <v>465900</v>
      </c>
      <c r="E30" s="87">
        <f>E21+E29</f>
        <v>396700</v>
      </c>
    </row>
    <row r="31" spans="1:5" ht="13.5" thickBot="1">
      <c r="A31" s="20" t="s">
        <v>42</v>
      </c>
      <c r="B31" s="91">
        <f>B11-B30</f>
        <v>142800</v>
      </c>
      <c r="C31" s="91">
        <f>C11-C30</f>
        <v>-20600</v>
      </c>
      <c r="D31" s="91">
        <f>D11-D30</f>
        <v>74100</v>
      </c>
      <c r="E31" s="91">
        <f>E11-E30</f>
        <v>89300</v>
      </c>
    </row>
    <row r="32" spans="1:5" ht="13.5" thickTop="1">
      <c r="A32" s="20"/>
      <c r="B32" s="20"/>
      <c r="C32" s="20"/>
      <c r="D32" s="20"/>
      <c r="E32" s="20"/>
    </row>
    <row r="33" spans="1:5" ht="12.75">
      <c r="A33" s="92" t="s">
        <v>43</v>
      </c>
      <c r="B33" s="20"/>
      <c r="C33" s="20"/>
      <c r="D33" s="20"/>
      <c r="E33" s="20"/>
    </row>
    <row r="34" spans="1:5" ht="12.75">
      <c r="A34" s="20" t="s">
        <v>97</v>
      </c>
      <c r="B34" s="89">
        <v>12000</v>
      </c>
      <c r="C34" s="20"/>
      <c r="D34" s="20"/>
      <c r="E34" s="20"/>
    </row>
    <row r="35" spans="1:5" ht="12.75">
      <c r="A35" s="20" t="s">
        <v>98</v>
      </c>
      <c r="B35" s="89">
        <v>11000</v>
      </c>
      <c r="C35" s="20"/>
      <c r="D35" s="20"/>
      <c r="E35" s="20"/>
    </row>
    <row r="36" spans="1:5" ht="12.75">
      <c r="A36" s="20" t="s">
        <v>73</v>
      </c>
      <c r="B36" s="26">
        <v>0.15</v>
      </c>
      <c r="C36" s="20"/>
      <c r="D36" s="20"/>
      <c r="E36" s="20"/>
    </row>
    <row r="37" spans="1:5" ht="12.75">
      <c r="A37" s="20" t="s">
        <v>44</v>
      </c>
      <c r="B37" s="89">
        <v>4000</v>
      </c>
      <c r="C37" s="20"/>
      <c r="D37" s="20"/>
      <c r="E37" s="20"/>
    </row>
    <row r="38" spans="1:5" ht="12.75">
      <c r="A38" s="20" t="s">
        <v>45</v>
      </c>
      <c r="B38" s="27">
        <f>1/3</f>
        <v>0.3333333333333333</v>
      </c>
      <c r="C38" s="20"/>
      <c r="D38" s="20"/>
      <c r="E38" s="20"/>
    </row>
    <row r="39" spans="1:5" ht="12.75">
      <c r="A39" s="20" t="s">
        <v>46</v>
      </c>
      <c r="B39" s="89">
        <v>6000</v>
      </c>
      <c r="C39" s="20"/>
      <c r="D39" s="20"/>
      <c r="E39" s="20"/>
    </row>
    <row r="40" spans="1:5" ht="12.75">
      <c r="A40" s="20"/>
      <c r="B40" s="24"/>
      <c r="C40" s="20"/>
      <c r="D40" s="20"/>
      <c r="E40" s="20"/>
    </row>
    <row r="41" spans="1:5" ht="12.75">
      <c r="A41" s="20" t="s">
        <v>99</v>
      </c>
      <c r="B41" s="26">
        <v>0.25</v>
      </c>
      <c r="C41" s="20"/>
      <c r="D41" s="20"/>
      <c r="E41" s="20"/>
    </row>
    <row r="42" spans="1:5" ht="12.75">
      <c r="A42" s="20"/>
      <c r="B42" s="20"/>
      <c r="C42" s="20"/>
      <c r="D42" s="20"/>
      <c r="E42" s="20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1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44.8515625" style="19" bestFit="1" customWidth="1"/>
    <col min="2" max="3" width="12.7109375" style="19" customWidth="1"/>
    <col min="4" max="4" width="2.7109375" style="19" customWidth="1"/>
    <col min="5" max="11" width="9.140625" style="19" customWidth="1"/>
    <col min="12" max="12" width="4.7109375" style="19" customWidth="1"/>
    <col min="13" max="13" width="36.7109375" style="19" customWidth="1"/>
    <col min="14" max="14" width="10.7109375" style="19" customWidth="1"/>
    <col min="15" max="15" width="9.7109375" style="19" customWidth="1"/>
    <col min="16" max="16" width="10.7109375" style="19" customWidth="1"/>
    <col min="17" max="17" width="7.28125" style="19" customWidth="1"/>
    <col min="18" max="18" width="9.140625" style="19" customWidth="1"/>
    <col min="19" max="19" width="7.28125" style="19" customWidth="1"/>
    <col min="20" max="20" width="32.421875" style="19" customWidth="1"/>
    <col min="21" max="21" width="7.140625" style="19" customWidth="1"/>
    <col min="22" max="22" width="10.7109375" style="19" customWidth="1"/>
    <col min="23" max="23" width="3.57421875" style="19" bestFit="1" customWidth="1"/>
    <col min="24" max="24" width="9.140625" style="19" customWidth="1"/>
    <col min="25" max="29" width="9.140625" style="10" customWidth="1"/>
    <col min="30" max="16384" width="9.140625" style="19" customWidth="1"/>
  </cols>
  <sheetData>
    <row r="1" spans="1:19" ht="12.75">
      <c r="A1" s="30" t="s">
        <v>0</v>
      </c>
      <c r="B1" s="52"/>
      <c r="K1" s="10"/>
      <c r="L1" s="10"/>
      <c r="M1" s="10"/>
      <c r="N1" s="10"/>
      <c r="P1" s="10"/>
      <c r="Q1" s="10"/>
      <c r="R1" s="10"/>
      <c r="S1" s="10"/>
    </row>
    <row r="2" spans="1:19" ht="12.75">
      <c r="A2" s="30" t="s">
        <v>1</v>
      </c>
      <c r="B2" s="52"/>
      <c r="C2" s="29"/>
      <c r="D2" s="29"/>
      <c r="G2"/>
      <c r="H2" s="10"/>
      <c r="K2" s="10"/>
      <c r="L2" s="10"/>
      <c r="M2" s="10"/>
      <c r="N2" s="10"/>
      <c r="P2" s="10"/>
      <c r="Q2" s="10"/>
      <c r="R2" s="10"/>
      <c r="S2" s="10"/>
    </row>
    <row r="3" spans="2:19" ht="12.75">
      <c r="B3" s="32" t="s">
        <v>149</v>
      </c>
      <c r="C3" s="29"/>
      <c r="D3" s="29"/>
      <c r="G3"/>
      <c r="H3" s="10"/>
      <c r="K3" s="10"/>
      <c r="L3" s="10"/>
      <c r="M3" s="10"/>
      <c r="N3" s="10"/>
      <c r="P3" s="10"/>
      <c r="Q3" s="10"/>
      <c r="R3" s="10"/>
      <c r="S3" s="10"/>
    </row>
    <row r="4" spans="3:19" ht="12.75">
      <c r="C4" s="29"/>
      <c r="D4" s="29"/>
      <c r="G4"/>
      <c r="H4" s="10"/>
      <c r="K4" s="10"/>
      <c r="L4" s="10"/>
      <c r="M4" s="10"/>
      <c r="N4" s="10"/>
      <c r="P4" s="10"/>
      <c r="Q4" s="10"/>
      <c r="R4" s="10"/>
      <c r="S4" s="10"/>
    </row>
    <row r="5" spans="1:19" ht="12.75">
      <c r="A5" s="129" t="s">
        <v>108</v>
      </c>
      <c r="B5" s="129"/>
      <c r="C5" s="129"/>
      <c r="D5" s="108"/>
      <c r="E5" s="29"/>
      <c r="K5" s="10"/>
      <c r="L5" s="10"/>
      <c r="M5" s="10"/>
      <c r="N5" s="10"/>
      <c r="P5" s="10"/>
      <c r="Q5" s="10"/>
      <c r="R5" s="10"/>
      <c r="S5" s="10"/>
    </row>
    <row r="6" spans="1:19" ht="12.75">
      <c r="A6" s="115"/>
      <c r="B6" s="21"/>
      <c r="C6" s="21"/>
      <c r="D6" s="108"/>
      <c r="E6" s="29"/>
      <c r="K6" s="10"/>
      <c r="L6" s="10"/>
      <c r="M6" s="10"/>
      <c r="N6" s="10"/>
      <c r="P6" s="10"/>
      <c r="Q6" s="10"/>
      <c r="R6" s="10"/>
      <c r="S6" s="10"/>
    </row>
    <row r="7" spans="1:19" ht="12.75">
      <c r="A7" s="45" t="s">
        <v>107</v>
      </c>
      <c r="B7" s="21"/>
      <c r="C7" s="21"/>
      <c r="D7" s="20"/>
      <c r="K7" s="10"/>
      <c r="L7" s="10"/>
      <c r="M7" s="10"/>
      <c r="N7" s="10"/>
      <c r="P7" s="10"/>
      <c r="Q7" s="10"/>
      <c r="R7" s="10"/>
      <c r="S7" s="10"/>
    </row>
    <row r="8" spans="1:19" ht="12.75">
      <c r="A8" s="45"/>
      <c r="B8" s="22"/>
      <c r="C8" s="22" t="s">
        <v>22</v>
      </c>
      <c r="D8" s="20"/>
      <c r="K8" s="10"/>
      <c r="L8" s="10"/>
      <c r="M8" s="10"/>
      <c r="N8" s="10"/>
      <c r="P8" s="10"/>
      <c r="Q8" s="10"/>
      <c r="R8" s="10"/>
      <c r="S8" s="10"/>
    </row>
    <row r="9" spans="1:19" ht="12.75">
      <c r="A9" s="45"/>
      <c r="B9" s="22"/>
      <c r="C9" s="116" t="s">
        <v>130</v>
      </c>
      <c r="D9" s="20"/>
      <c r="K9" s="10"/>
      <c r="L9" s="10"/>
      <c r="M9" s="10"/>
      <c r="N9" s="10"/>
      <c r="P9" s="10"/>
      <c r="Q9" s="10"/>
      <c r="R9" s="10"/>
      <c r="S9" s="10"/>
    </row>
    <row r="10" spans="1:19" ht="12.75">
      <c r="A10" s="109"/>
      <c r="B10" s="23" t="s">
        <v>111</v>
      </c>
      <c r="C10" s="23" t="s">
        <v>131</v>
      </c>
      <c r="D10" s="109"/>
      <c r="K10" s="10"/>
      <c r="L10" s="10"/>
      <c r="M10" s="10"/>
      <c r="N10" s="10"/>
      <c r="P10" s="10"/>
      <c r="Q10" s="10"/>
      <c r="R10" s="10"/>
      <c r="S10" s="10"/>
    </row>
    <row r="11" spans="1:19" ht="12.75">
      <c r="A11" s="36" t="s">
        <v>129</v>
      </c>
      <c r="B11" s="125"/>
      <c r="C11" s="126"/>
      <c r="D11" s="20"/>
      <c r="K11" s="10"/>
      <c r="L11" s="10"/>
      <c r="P11" s="10"/>
      <c r="Q11" s="10"/>
      <c r="R11" s="10"/>
      <c r="S11" s="10"/>
    </row>
    <row r="12" spans="1:19" ht="12.75">
      <c r="A12" s="36" t="s">
        <v>133</v>
      </c>
      <c r="B12" s="36"/>
      <c r="C12" s="36"/>
      <c r="D12" s="20"/>
      <c r="K12" s="10"/>
      <c r="L12" s="10"/>
      <c r="P12" s="10"/>
      <c r="Q12" s="10"/>
      <c r="R12" s="10"/>
      <c r="S12" s="10"/>
    </row>
    <row r="13" spans="1:19" ht="12.75">
      <c r="A13" s="56"/>
      <c r="B13" s="119"/>
      <c r="C13" s="101"/>
      <c r="D13" s="20"/>
      <c r="K13" s="10"/>
      <c r="L13" s="10"/>
      <c r="P13" s="10"/>
      <c r="Q13" s="10"/>
      <c r="R13" s="10"/>
      <c r="S13" s="10"/>
    </row>
    <row r="14" spans="1:19" ht="12.75">
      <c r="A14" s="56"/>
      <c r="B14" s="119"/>
      <c r="C14" s="101"/>
      <c r="D14" s="20"/>
      <c r="K14" s="10"/>
      <c r="L14" s="10"/>
      <c r="P14" s="10"/>
      <c r="Q14" s="10"/>
      <c r="R14" s="10"/>
      <c r="S14" s="10"/>
    </row>
    <row r="15" spans="1:19" ht="12.75">
      <c r="A15" s="56"/>
      <c r="B15" s="119"/>
      <c r="C15" s="101"/>
      <c r="D15" s="20"/>
      <c r="K15" s="10"/>
      <c r="L15" s="10"/>
      <c r="P15" s="10"/>
      <c r="Q15" s="10"/>
      <c r="R15" s="10"/>
      <c r="S15" s="10"/>
    </row>
    <row r="16" spans="1:19" ht="12.75">
      <c r="A16" s="56"/>
      <c r="B16" s="119"/>
      <c r="C16" s="101"/>
      <c r="D16" s="20"/>
      <c r="K16" s="10"/>
      <c r="L16" s="10"/>
      <c r="P16" s="10"/>
      <c r="Q16" s="10"/>
      <c r="R16" s="10"/>
      <c r="S16" s="10"/>
    </row>
    <row r="17" spans="1:19" ht="12.75">
      <c r="A17" s="124"/>
      <c r="B17" s="120"/>
      <c r="C17" s="101"/>
      <c r="D17" s="20"/>
      <c r="K17" s="10"/>
      <c r="L17" s="10"/>
      <c r="P17" s="10"/>
      <c r="Q17" s="10"/>
      <c r="R17" s="10"/>
      <c r="S17" s="10"/>
    </row>
    <row r="18" spans="1:19" ht="12.75">
      <c r="A18" s="36" t="s">
        <v>68</v>
      </c>
      <c r="B18" s="121"/>
      <c r="C18" s="122"/>
      <c r="D18" s="20"/>
      <c r="K18" s="10"/>
      <c r="L18" s="10"/>
      <c r="P18" s="10"/>
      <c r="Q18" s="10"/>
      <c r="R18" s="10"/>
      <c r="S18" s="10"/>
    </row>
    <row r="19" spans="1:19" ht="13.5" thickBot="1">
      <c r="A19" s="36" t="s">
        <v>132</v>
      </c>
      <c r="B19" s="123"/>
      <c r="C19" s="123"/>
      <c r="D19" s="20"/>
      <c r="K19" s="10"/>
      <c r="L19" s="10"/>
      <c r="P19" s="10"/>
      <c r="Q19" s="10"/>
      <c r="R19" s="10"/>
      <c r="S19" s="10"/>
    </row>
    <row r="20" spans="1:19" ht="13.5" thickTop="1">
      <c r="A20" s="36"/>
      <c r="B20" s="86">
        <f>IF(B19="","",IF(B19=13,"Correct!","Try again!"))</f>
      </c>
      <c r="C20" s="86">
        <f>IF(C19="","",IF(C19=65000,"Correct!","Try again!"))</f>
      </c>
      <c r="D20" s="20"/>
      <c r="K20" s="10"/>
      <c r="L20" s="10"/>
      <c r="P20" s="10"/>
      <c r="Q20" s="10"/>
      <c r="R20" s="10"/>
      <c r="S20" s="10"/>
    </row>
    <row r="21" spans="1:19" ht="12.75">
      <c r="A21" s="45" t="s">
        <v>134</v>
      </c>
      <c r="B21" s="36"/>
      <c r="C21" s="36"/>
      <c r="D21" s="20"/>
      <c r="K21" s="10"/>
      <c r="L21" s="10"/>
      <c r="P21" s="10"/>
      <c r="Q21" s="10"/>
      <c r="R21" s="10"/>
      <c r="S21" s="10"/>
    </row>
    <row r="22" spans="1:19" ht="12.75">
      <c r="A22" s="117" t="s">
        <v>135</v>
      </c>
      <c r="B22" s="86"/>
      <c r="C22" s="110"/>
      <c r="D22" s="20"/>
      <c r="K22" s="10"/>
      <c r="L22" s="10"/>
      <c r="P22" s="10"/>
      <c r="Q22" s="10"/>
      <c r="R22" s="10"/>
      <c r="S22" s="10"/>
    </row>
    <row r="23" spans="1:19" ht="12.75">
      <c r="A23" s="36" t="s">
        <v>136</v>
      </c>
      <c r="B23" s="86"/>
      <c r="C23" s="78"/>
      <c r="D23" s="20"/>
      <c r="K23" s="10"/>
      <c r="L23" s="44"/>
      <c r="P23" s="10"/>
      <c r="Q23" s="10"/>
      <c r="R23" s="10"/>
      <c r="S23" s="10"/>
    </row>
    <row r="24" spans="1:19" ht="12.75">
      <c r="A24" s="36" t="s">
        <v>137</v>
      </c>
      <c r="B24" s="86"/>
      <c r="C24" s="112"/>
      <c r="D24" s="20"/>
      <c r="K24" s="10"/>
      <c r="L24" s="10"/>
      <c r="P24" s="10"/>
      <c r="Q24" s="10"/>
      <c r="R24" s="10"/>
      <c r="S24" s="10"/>
    </row>
    <row r="25" spans="1:19" ht="12.75">
      <c r="A25" s="36" t="s">
        <v>138</v>
      </c>
      <c r="B25" s="86"/>
      <c r="C25" s="25"/>
      <c r="D25" s="20"/>
      <c r="K25" s="10"/>
      <c r="L25" s="10"/>
      <c r="P25" s="10"/>
      <c r="Q25" s="10"/>
      <c r="R25" s="10"/>
      <c r="S25" s="10"/>
    </row>
    <row r="26" spans="1:19" ht="12.75">
      <c r="A26" s="36" t="s">
        <v>69</v>
      </c>
      <c r="B26" s="86"/>
      <c r="C26" s="78"/>
      <c r="D26" s="20"/>
      <c r="K26" s="10"/>
      <c r="L26" s="10"/>
      <c r="P26" s="10"/>
      <c r="Q26" s="10"/>
      <c r="R26" s="10"/>
      <c r="S26" s="10"/>
    </row>
    <row r="27" spans="1:19" ht="13.5" thickBot="1">
      <c r="A27" s="36" t="s">
        <v>132</v>
      </c>
      <c r="B27" s="86"/>
      <c r="C27" s="111"/>
      <c r="D27" s="20"/>
      <c r="K27" s="10"/>
      <c r="L27" s="10"/>
      <c r="P27" s="10"/>
      <c r="Q27" s="10"/>
      <c r="R27" s="10"/>
      <c r="S27" s="10"/>
    </row>
    <row r="28" spans="1:19" ht="13.5" thickTop="1">
      <c r="A28" s="36"/>
      <c r="B28" s="86"/>
      <c r="C28" s="86">
        <f>IF(C27="","",IF(C27=54000,"Correct!","Try again!"))</f>
      </c>
      <c r="D28" s="20"/>
      <c r="K28" s="10"/>
      <c r="L28" s="10"/>
      <c r="P28" s="10"/>
      <c r="Q28" s="10"/>
      <c r="R28" s="10"/>
      <c r="S28" s="10"/>
    </row>
    <row r="29" spans="1:19" ht="12.75">
      <c r="A29" s="36"/>
      <c r="B29" s="86"/>
      <c r="C29" s="20"/>
      <c r="D29" s="20"/>
      <c r="K29" s="10"/>
      <c r="L29" s="10"/>
      <c r="P29" s="10"/>
      <c r="Q29" s="10"/>
      <c r="R29" s="10"/>
      <c r="S29" s="10"/>
    </row>
    <row r="30" spans="1:19" ht="12.75">
      <c r="A30" s="45" t="s">
        <v>139</v>
      </c>
      <c r="B30" s="86"/>
      <c r="C30" s="20"/>
      <c r="D30" s="20"/>
      <c r="K30" s="10"/>
      <c r="L30" s="10"/>
      <c r="P30" s="10"/>
      <c r="Q30" s="10"/>
      <c r="R30" s="10"/>
      <c r="S30" s="10"/>
    </row>
    <row r="31" spans="1:19" ht="12.75">
      <c r="A31" s="109" t="s">
        <v>140</v>
      </c>
      <c r="B31" s="46"/>
      <c r="C31" s="37"/>
      <c r="D31" s="20"/>
      <c r="P31" s="10"/>
      <c r="Q31" s="10"/>
      <c r="R31" s="10"/>
      <c r="S31" s="10"/>
    </row>
    <row r="32" spans="1:19" ht="12.75">
      <c r="A32" s="114"/>
      <c r="B32" s="118"/>
      <c r="C32" s="110"/>
      <c r="D32" s="20"/>
      <c r="F32" s="10"/>
      <c r="G32" s="10"/>
      <c r="P32" s="10"/>
      <c r="Q32" s="10"/>
      <c r="R32" s="10"/>
      <c r="S32" s="10"/>
    </row>
    <row r="33" spans="1:19" ht="12.75">
      <c r="A33" s="114"/>
      <c r="B33" s="118"/>
      <c r="C33" s="77"/>
      <c r="D33" s="20"/>
      <c r="F33" s="10"/>
      <c r="G33" s="10"/>
      <c r="P33" s="10"/>
      <c r="Q33" s="10"/>
      <c r="R33" s="10"/>
      <c r="S33" s="10"/>
    </row>
    <row r="34" spans="1:24" ht="12.75">
      <c r="A34" s="20" t="s">
        <v>141</v>
      </c>
      <c r="B34" s="86"/>
      <c r="C34" s="112"/>
      <c r="D34" s="20"/>
      <c r="F34" s="10"/>
      <c r="G34" s="10"/>
      <c r="P34" s="10"/>
      <c r="Q34" s="10"/>
      <c r="R34" s="10"/>
      <c r="S34" s="10"/>
      <c r="X34" s="10"/>
    </row>
    <row r="35" spans="1:24" ht="12.75">
      <c r="A35" s="20" t="s">
        <v>70</v>
      </c>
      <c r="B35" s="86"/>
      <c r="C35" s="20"/>
      <c r="D35" s="20"/>
      <c r="F35" s="10"/>
      <c r="G35" s="10"/>
      <c r="P35" s="10"/>
      <c r="Q35" s="10"/>
      <c r="R35" s="10"/>
      <c r="S35" s="10"/>
      <c r="X35" s="10"/>
    </row>
    <row r="36" spans="1:24" ht="12.75">
      <c r="A36" s="20" t="s">
        <v>142</v>
      </c>
      <c r="B36" s="86"/>
      <c r="C36" s="77"/>
      <c r="D36" s="20"/>
      <c r="F36" s="10"/>
      <c r="G36" s="10"/>
      <c r="P36" s="10"/>
      <c r="Q36" s="10"/>
      <c r="R36" s="10"/>
      <c r="S36" s="10"/>
      <c r="X36" s="10"/>
    </row>
    <row r="37" spans="1:24" ht="13.5" thickBot="1">
      <c r="A37" s="20" t="s">
        <v>143</v>
      </c>
      <c r="B37" s="86"/>
      <c r="C37" s="113"/>
      <c r="D37" s="20"/>
      <c r="F37" s="10"/>
      <c r="G37" s="10"/>
      <c r="P37" s="10"/>
      <c r="Q37" s="10"/>
      <c r="R37" s="10"/>
      <c r="S37" s="10"/>
      <c r="X37" s="10"/>
    </row>
    <row r="38" spans="1:29" ht="13.5" thickTop="1">
      <c r="A38" s="20"/>
      <c r="B38" s="86"/>
      <c r="C38" s="86">
        <f>IF(C37="","",IF(C37=-46000,"Correct!","Try again!"))</f>
      </c>
      <c r="D38" s="20"/>
      <c r="F38" s="10"/>
      <c r="G38" s="10"/>
      <c r="P38" s="10"/>
      <c r="Q38" s="10"/>
      <c r="R38"/>
      <c r="S38"/>
      <c r="AB38" s="19"/>
      <c r="AC38" s="19"/>
    </row>
    <row r="39" spans="6:29" ht="12.75">
      <c r="F39" s="10"/>
      <c r="G39" s="10"/>
      <c r="P39" s="10"/>
      <c r="Q39" s="10"/>
      <c r="R39"/>
      <c r="S39"/>
      <c r="AB39" s="19"/>
      <c r="AC39" s="19"/>
    </row>
    <row r="40" spans="6:29" ht="12.75">
      <c r="F40" s="10"/>
      <c r="G40" s="10"/>
      <c r="P40" s="10"/>
      <c r="Q40" s="10"/>
      <c r="R40"/>
      <c r="S40"/>
      <c r="AB40" s="19"/>
      <c r="AC40" s="19"/>
    </row>
    <row r="41" spans="1:19" ht="12.75">
      <c r="A41" s="10"/>
      <c r="B41" s="10"/>
      <c r="C41" s="10"/>
      <c r="D41" s="10"/>
      <c r="E41" s="10"/>
      <c r="F41" s="10"/>
      <c r="G41" s="10"/>
      <c r="P41" s="10"/>
      <c r="Q41" s="10"/>
      <c r="R41" s="10"/>
      <c r="S41" s="10"/>
    </row>
    <row r="42" spans="1:19" ht="12.75">
      <c r="A42" s="10"/>
      <c r="B42" s="10"/>
      <c r="C42" s="10"/>
      <c r="D42" s="10"/>
      <c r="E42" s="10"/>
      <c r="F42" s="10"/>
      <c r="G42" s="10"/>
      <c r="M42" s="10"/>
      <c r="N42" s="10"/>
      <c r="O42" s="10"/>
      <c r="P42" s="10"/>
      <c r="Q42" s="10"/>
      <c r="R42" s="10"/>
      <c r="S42" s="10"/>
    </row>
    <row r="43" spans="1:19" ht="12.75">
      <c r="A43" s="10"/>
      <c r="B43" s="10"/>
      <c r="C43" s="10"/>
      <c r="D43" s="10"/>
      <c r="E43" s="10"/>
      <c r="M43" s="10"/>
      <c r="N43" s="10"/>
      <c r="O43" s="10"/>
      <c r="P43" s="10"/>
      <c r="Q43" s="10"/>
      <c r="R43" s="10"/>
      <c r="S43" s="10"/>
    </row>
    <row r="44" spans="1:19" ht="12.75">
      <c r="A44" s="10"/>
      <c r="B44" s="10"/>
      <c r="C44" s="10"/>
      <c r="D44" s="10"/>
      <c r="E44" s="10"/>
      <c r="M44" s="10"/>
      <c r="N44" s="10"/>
      <c r="O44" s="10"/>
      <c r="P44" s="10"/>
      <c r="Q44" s="10"/>
      <c r="R44" s="10"/>
      <c r="S44" s="10"/>
    </row>
    <row r="45" spans="1:19" ht="12.75">
      <c r="A45" s="10"/>
      <c r="B45" s="10"/>
      <c r="C45" s="10"/>
      <c r="D45" s="10"/>
      <c r="E45" s="10"/>
      <c r="M45" s="10"/>
      <c r="N45" s="10"/>
      <c r="O45" s="10"/>
      <c r="P45" s="10"/>
      <c r="Q45" s="10"/>
      <c r="R45" s="10"/>
      <c r="S45" s="10"/>
    </row>
    <row r="46" spans="1:19" ht="12.75">
      <c r="A46" s="10"/>
      <c r="B46" s="10"/>
      <c r="C46" s="10"/>
      <c r="D46" s="10"/>
      <c r="E46" s="10"/>
      <c r="M46" s="10"/>
      <c r="N46" s="10"/>
      <c r="O46" s="10"/>
      <c r="P46" s="10"/>
      <c r="Q46" s="10"/>
      <c r="R46" s="10"/>
      <c r="S46" s="10"/>
    </row>
    <row r="47" spans="1:19" ht="12.75">
      <c r="A47" s="10"/>
      <c r="B47" s="10"/>
      <c r="C47" s="10"/>
      <c r="D47" s="10"/>
      <c r="E47" s="10"/>
      <c r="M47" s="10"/>
      <c r="N47" s="10"/>
      <c r="O47" s="10"/>
      <c r="P47" s="10"/>
      <c r="Q47" s="10"/>
      <c r="R47" s="10"/>
      <c r="S47" s="10"/>
    </row>
    <row r="48" spans="1:19" ht="12.75">
      <c r="A48" s="10"/>
      <c r="B48" s="10"/>
      <c r="C48" s="10"/>
      <c r="D48" s="10"/>
      <c r="E48" s="10"/>
      <c r="M48" s="10"/>
      <c r="N48" s="10"/>
      <c r="O48" s="10"/>
      <c r="P48" s="10"/>
      <c r="Q48" s="10"/>
      <c r="R48" s="10"/>
      <c r="S48" s="10"/>
    </row>
    <row r="49" spans="1:19" ht="12.75">
      <c r="A49" s="10"/>
      <c r="B49" s="10"/>
      <c r="C49" s="10"/>
      <c r="D49" s="10"/>
      <c r="E49" s="10"/>
      <c r="F49" s="10"/>
      <c r="M49" s="10"/>
      <c r="N49" s="10"/>
      <c r="O49" s="10"/>
      <c r="P49" s="10"/>
      <c r="Q49" s="10"/>
      <c r="R49" s="10"/>
      <c r="S49" s="10"/>
    </row>
    <row r="50" spans="1:19" ht="12.75">
      <c r="A50" s="10"/>
      <c r="B50" s="10"/>
      <c r="C50" s="10"/>
      <c r="D50" s="10"/>
      <c r="E50" s="10"/>
      <c r="F50" s="10"/>
      <c r="M50" s="10"/>
      <c r="N50" s="10"/>
      <c r="O50" s="10"/>
      <c r="P50" s="10"/>
      <c r="Q50" s="10"/>
      <c r="R50" s="10"/>
      <c r="S50" s="10"/>
    </row>
    <row r="51" spans="1:19" ht="12.75">
      <c r="A51" s="10"/>
      <c r="B51" s="10"/>
      <c r="C51" s="10"/>
      <c r="D51" s="10"/>
      <c r="E51" s="10"/>
      <c r="F51" s="10"/>
      <c r="M51" s="10"/>
      <c r="N51" s="10"/>
      <c r="O51" s="10"/>
      <c r="P51" s="10"/>
      <c r="Q51" s="10"/>
      <c r="R51" s="10"/>
      <c r="S51" s="10"/>
    </row>
    <row r="52" spans="1:19" ht="12.75">
      <c r="A52" s="10"/>
      <c r="B52" s="10"/>
      <c r="C52" s="10"/>
      <c r="D52" s="10"/>
      <c r="E52" s="10"/>
      <c r="F52" s="10"/>
      <c r="M52" s="10"/>
      <c r="N52" s="10"/>
      <c r="O52" s="10"/>
      <c r="P52" s="10"/>
      <c r="Q52" s="10"/>
      <c r="R52" s="10"/>
      <c r="S52" s="10"/>
    </row>
    <row r="53" spans="1:19" ht="12.75">
      <c r="A53" s="10"/>
      <c r="B53" s="10"/>
      <c r="C53" s="10"/>
      <c r="D53" s="10"/>
      <c r="E53" s="10"/>
      <c r="F53" s="10"/>
      <c r="M53" s="10"/>
      <c r="N53" s="10"/>
      <c r="O53" s="10"/>
      <c r="P53" s="10"/>
      <c r="Q53" s="10"/>
      <c r="R53" s="10"/>
      <c r="S53" s="10"/>
    </row>
    <row r="54" spans="1:19" ht="12.75">
      <c r="A54" s="10"/>
      <c r="B54" s="10"/>
      <c r="C54" s="10"/>
      <c r="D54" s="10"/>
      <c r="E54" s="10"/>
      <c r="F54" s="10"/>
      <c r="M54" s="10"/>
      <c r="N54" s="10"/>
      <c r="O54" s="10"/>
      <c r="P54" s="10"/>
      <c r="Q54" s="10"/>
      <c r="R54" s="10"/>
      <c r="S54" s="10"/>
    </row>
    <row r="55" spans="1:19" ht="12.75">
      <c r="A55" s="10"/>
      <c r="B55" s="10"/>
      <c r="C55" s="10"/>
      <c r="D55" s="10"/>
      <c r="E55" s="10"/>
      <c r="F55" s="10"/>
      <c r="M55" s="10"/>
      <c r="N55" s="10"/>
      <c r="O55" s="10"/>
      <c r="P55" s="10"/>
      <c r="Q55" s="10"/>
      <c r="R55" s="10"/>
      <c r="S55" s="10"/>
    </row>
    <row r="56" spans="1:19" ht="12.75">
      <c r="A56" s="10"/>
      <c r="B56" s="10"/>
      <c r="C56" s="10"/>
      <c r="D56" s="10"/>
      <c r="E56" s="10"/>
      <c r="F56" s="10"/>
      <c r="M56" s="10"/>
      <c r="N56" s="10"/>
      <c r="O56" s="10"/>
      <c r="P56" s="10"/>
      <c r="Q56" s="10"/>
      <c r="R56" s="10"/>
      <c r="S56" s="10"/>
    </row>
    <row r="57" spans="1:16" ht="12.75">
      <c r="A57" s="10"/>
      <c r="B57" s="10"/>
      <c r="C57" s="10"/>
      <c r="D57" s="10"/>
      <c r="E57" s="10"/>
      <c r="F57" s="10"/>
      <c r="M57" s="10"/>
      <c r="N57" s="10"/>
      <c r="O57" s="10"/>
      <c r="P57" s="10"/>
    </row>
    <row r="58" spans="1:15" ht="12.75">
      <c r="A58" s="10"/>
      <c r="B58" s="10"/>
      <c r="C58" s="10"/>
      <c r="D58" s="10"/>
      <c r="E58" s="10"/>
      <c r="F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M65" s="10"/>
      <c r="N65" s="10"/>
      <c r="O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4:6" ht="12.75">
      <c r="D71" s="10"/>
      <c r="E71" s="10"/>
      <c r="F71" s="10"/>
    </row>
    <row r="86" spans="1:3" ht="12.75">
      <c r="A86" s="10"/>
      <c r="B86" s="10"/>
      <c r="C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  <row r="89" spans="1:7" ht="12.75">
      <c r="A89" s="10"/>
      <c r="B89" s="10"/>
      <c r="C89" s="10"/>
      <c r="D89" s="10"/>
      <c r="E89" s="10"/>
      <c r="F89" s="10"/>
      <c r="G89" s="10"/>
    </row>
    <row r="90" spans="1:7" ht="12.75">
      <c r="A90" s="10"/>
      <c r="B90" s="10"/>
      <c r="C90" s="10"/>
      <c r="D90" s="10"/>
      <c r="E90" s="10"/>
      <c r="F90" s="10"/>
      <c r="G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7" ht="12.75">
      <c r="A92" s="10"/>
      <c r="B92" s="10"/>
      <c r="C92" s="10"/>
      <c r="D92" s="10"/>
      <c r="E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  <row r="94" spans="1:7" ht="12.75">
      <c r="A94" s="10"/>
      <c r="B94" s="10"/>
      <c r="C94" s="10"/>
      <c r="D94" s="10"/>
      <c r="E94" s="10"/>
      <c r="F94" s="10"/>
      <c r="G94" s="10"/>
    </row>
    <row r="95" spans="1:7" ht="12.75">
      <c r="A95" s="10"/>
      <c r="B95" s="10"/>
      <c r="C95" s="10"/>
      <c r="D95" s="10"/>
      <c r="E95" s="10"/>
      <c r="F95" s="10"/>
      <c r="G95" s="10"/>
    </row>
    <row r="96" spans="1:7" ht="12.75">
      <c r="A96" s="10"/>
      <c r="B96" s="10"/>
      <c r="C96" s="10"/>
      <c r="D96" s="10"/>
      <c r="E96" s="10"/>
      <c r="F96" s="10"/>
      <c r="G96" s="10"/>
    </row>
    <row r="97" spans="1:7" ht="12.75">
      <c r="A97" s="10"/>
      <c r="B97" s="10"/>
      <c r="C97" s="10"/>
      <c r="D97" s="10"/>
      <c r="E97" s="10"/>
      <c r="F97" s="10"/>
      <c r="G97" s="10"/>
    </row>
    <row r="98" spans="1:7" ht="12.75">
      <c r="A98" s="10"/>
      <c r="B98" s="10"/>
      <c r="C98" s="10"/>
      <c r="D98" s="10"/>
      <c r="E98" s="10"/>
      <c r="F98" s="10"/>
      <c r="G98" s="10"/>
    </row>
    <row r="99" spans="1:7" ht="12.75">
      <c r="A99" s="10"/>
      <c r="B99" s="10"/>
      <c r="C99" s="10"/>
      <c r="D99" s="10"/>
      <c r="E99" s="10"/>
      <c r="F99" s="10"/>
      <c r="G99" s="10"/>
    </row>
    <row r="100" spans="1:7" ht="12.75">
      <c r="A100" s="10"/>
      <c r="B100" s="10"/>
      <c r="C100" s="10"/>
      <c r="D100" s="10"/>
      <c r="E100" s="10"/>
      <c r="F100" s="10"/>
      <c r="G100" s="10"/>
    </row>
    <row r="101" spans="1:7" ht="12.75">
      <c r="A101" s="10"/>
      <c r="B101" s="10"/>
      <c r="C101" s="10"/>
      <c r="D101" s="10"/>
      <c r="E101" s="10"/>
      <c r="F101" s="10"/>
      <c r="G101" s="10"/>
    </row>
    <row r="102" spans="1:7" ht="12.75">
      <c r="A102" s="10"/>
      <c r="B102" s="10"/>
      <c r="C102" s="10"/>
      <c r="D102" s="10"/>
      <c r="E102" s="10"/>
      <c r="F102" s="10"/>
      <c r="G102" s="10"/>
    </row>
    <row r="103" spans="1:7" ht="12.75">
      <c r="A103" s="10"/>
      <c r="B103" s="10"/>
      <c r="C103" s="10"/>
      <c r="D103" s="10"/>
      <c r="E103" s="10"/>
      <c r="F103" s="10"/>
      <c r="G103" s="10"/>
    </row>
    <row r="104" spans="1:7" ht="12.75">
      <c r="A104" s="10"/>
      <c r="B104" s="10"/>
      <c r="C104" s="10"/>
      <c r="D104" s="10"/>
      <c r="E104" s="10"/>
      <c r="F104" s="10"/>
      <c r="G104" s="10"/>
    </row>
    <row r="105" spans="1:7" ht="12.75">
      <c r="A105" s="10"/>
      <c r="B105" s="10"/>
      <c r="C105" s="10"/>
      <c r="D105" s="10"/>
      <c r="E105" s="10"/>
      <c r="F105" s="10"/>
      <c r="G105" s="10"/>
    </row>
    <row r="106" spans="1:7" ht="12.75">
      <c r="A106" s="10"/>
      <c r="B106" s="10"/>
      <c r="C106" s="10"/>
      <c r="D106" s="10"/>
      <c r="E106" s="10"/>
      <c r="F106" s="10"/>
      <c r="G106" s="10"/>
    </row>
    <row r="107" spans="1:7" ht="12.75">
      <c r="A107" s="10"/>
      <c r="B107" s="10"/>
      <c r="C107" s="10"/>
      <c r="D107" s="10"/>
      <c r="E107" s="10"/>
      <c r="F107" s="10"/>
      <c r="G107" s="10"/>
    </row>
    <row r="108" spans="1:7" ht="12.75">
      <c r="A108" s="10"/>
      <c r="B108" s="10"/>
      <c r="C108" s="10"/>
      <c r="D108" s="10"/>
      <c r="E108" s="10"/>
      <c r="F108" s="10"/>
      <c r="G108" s="10"/>
    </row>
    <row r="109" spans="1:7" ht="12.75">
      <c r="A109" s="10"/>
      <c r="B109" s="10"/>
      <c r="C109" s="10"/>
      <c r="D109" s="10"/>
      <c r="E109" s="10"/>
      <c r="F109" s="10"/>
      <c r="G109" s="10"/>
    </row>
    <row r="110" spans="1:7" ht="12.75">
      <c r="A110" s="10"/>
      <c r="B110" s="10"/>
      <c r="C110" s="10"/>
      <c r="D110" s="10"/>
      <c r="E110" s="10"/>
      <c r="F110" s="10"/>
      <c r="G110" s="10"/>
    </row>
    <row r="111" spans="1:7" ht="12.75">
      <c r="A111" s="10"/>
      <c r="B111" s="10"/>
      <c r="C111" s="10"/>
      <c r="D111" s="10"/>
      <c r="E111" s="10"/>
      <c r="F111" s="10"/>
      <c r="G111" s="10"/>
    </row>
    <row r="112" spans="1:7" ht="12.75">
      <c r="A112" s="10"/>
      <c r="B112" s="10"/>
      <c r="C112" s="10"/>
      <c r="D112" s="10"/>
      <c r="E112" s="10"/>
      <c r="F112" s="10"/>
      <c r="G112" s="10"/>
    </row>
    <row r="113" spans="1:7" ht="12.75">
      <c r="A113" s="10"/>
      <c r="B113" s="10"/>
      <c r="C113" s="10"/>
      <c r="D113" s="10"/>
      <c r="E113" s="10"/>
      <c r="F113" s="10"/>
      <c r="G113" s="10"/>
    </row>
    <row r="114" spans="1:7" ht="12.75">
      <c r="A114" s="10"/>
      <c r="B114" s="10"/>
      <c r="C114" s="10"/>
      <c r="D114" s="10"/>
      <c r="E114" s="10"/>
      <c r="F114" s="10"/>
      <c r="G114" s="10"/>
    </row>
    <row r="115" spans="1:7" ht="12.75">
      <c r="A115" s="10"/>
      <c r="B115" s="10"/>
      <c r="C115" s="10"/>
      <c r="D115" s="10"/>
      <c r="E115" s="10"/>
      <c r="F115" s="10"/>
      <c r="G115" s="10"/>
    </row>
    <row r="116" spans="1:7" ht="12.75">
      <c r="A116" s="10"/>
      <c r="B116" s="10"/>
      <c r="C116" s="10"/>
      <c r="D116" s="10"/>
      <c r="E116" s="10"/>
      <c r="F116" s="10"/>
      <c r="G116" s="10"/>
    </row>
    <row r="117" spans="1:7" ht="12.75">
      <c r="A117" s="10"/>
      <c r="B117" s="10"/>
      <c r="C117" s="10"/>
      <c r="D117" s="10"/>
      <c r="E117" s="10"/>
      <c r="F117" s="10"/>
      <c r="G117" s="10"/>
    </row>
    <row r="118" spans="1:7" ht="12.75">
      <c r="A118" s="10"/>
      <c r="B118" s="10"/>
      <c r="C118" s="10"/>
      <c r="D118" s="10"/>
      <c r="E118" s="10"/>
      <c r="F118" s="10"/>
      <c r="G118" s="10"/>
    </row>
    <row r="119" spans="1:7" ht="12.75">
      <c r="A119" s="10"/>
      <c r="B119" s="10"/>
      <c r="C119" s="10"/>
      <c r="D119" s="10"/>
      <c r="E119" s="10"/>
      <c r="F119" s="10"/>
      <c r="G119" s="10"/>
    </row>
    <row r="120" spans="1:7" ht="12.75">
      <c r="A120" s="10"/>
      <c r="B120" s="10"/>
      <c r="C120" s="10"/>
      <c r="D120" s="10"/>
      <c r="E120" s="10"/>
      <c r="F120" s="10"/>
      <c r="G120" s="10"/>
    </row>
    <row r="121" spans="1:7" ht="12.75">
      <c r="A121" s="10"/>
      <c r="B121" s="10"/>
      <c r="C121" s="10"/>
      <c r="D121" s="10"/>
      <c r="E121" s="10"/>
      <c r="F121" s="10"/>
      <c r="G121" s="10"/>
    </row>
    <row r="122" spans="1:7" ht="12.75">
      <c r="A122" s="10"/>
      <c r="B122" s="10"/>
      <c r="C122" s="10"/>
      <c r="D122" s="10"/>
      <c r="E122" s="10"/>
      <c r="F122" s="10"/>
      <c r="G122" s="10"/>
    </row>
    <row r="123" spans="1:7" ht="12.75">
      <c r="A123" s="10"/>
      <c r="B123" s="10"/>
      <c r="C123" s="10"/>
      <c r="D123" s="10"/>
      <c r="E123" s="10"/>
      <c r="F123" s="10"/>
      <c r="G123" s="10"/>
    </row>
    <row r="124" spans="1:7" ht="12.75">
      <c r="A124" s="10"/>
      <c r="B124" s="10"/>
      <c r="C124" s="10"/>
      <c r="D124" s="10"/>
      <c r="E124" s="10"/>
      <c r="F124" s="10"/>
      <c r="G124" s="10"/>
    </row>
    <row r="125" spans="1:7" ht="12.75">
      <c r="A125" s="10"/>
      <c r="B125" s="10"/>
      <c r="C125" s="10"/>
      <c r="D125" s="10"/>
      <c r="E125" s="10"/>
      <c r="F125" s="10"/>
      <c r="G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12.75">
      <c r="A127" s="10"/>
      <c r="B127" s="10"/>
      <c r="C127" s="10"/>
      <c r="D127" s="10"/>
      <c r="E127" s="10"/>
      <c r="F127" s="10"/>
      <c r="G127" s="10"/>
    </row>
    <row r="128" spans="1:7" ht="12.75">
      <c r="A128" s="10"/>
      <c r="B128" s="10"/>
      <c r="C128" s="10"/>
      <c r="D128" s="10"/>
      <c r="E128" s="10"/>
      <c r="F128" s="10"/>
      <c r="G128" s="10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  <row r="147" spans="1:7" ht="12.75">
      <c r="A147" s="10"/>
      <c r="B147" s="10"/>
      <c r="C147" s="10"/>
      <c r="D147" s="10"/>
      <c r="E147" s="10"/>
      <c r="F147" s="10"/>
      <c r="G147" s="10"/>
    </row>
    <row r="148" spans="1:7" ht="12.75">
      <c r="A148" s="10"/>
      <c r="B148" s="10"/>
      <c r="C148" s="10"/>
      <c r="D148" s="10"/>
      <c r="E148" s="10"/>
      <c r="F148" s="10"/>
      <c r="G148" s="10"/>
    </row>
    <row r="149" spans="1:7" ht="12.75">
      <c r="A149" s="10"/>
      <c r="B149" s="10"/>
      <c r="C149" s="10"/>
      <c r="D149" s="10"/>
      <c r="E149" s="10"/>
      <c r="F149" s="10"/>
      <c r="G149" s="10"/>
    </row>
    <row r="150" spans="1:7" ht="12.75">
      <c r="A150" s="10"/>
      <c r="B150" s="10"/>
      <c r="C150" s="10"/>
      <c r="D150" s="10"/>
      <c r="E150" s="10"/>
      <c r="F150" s="10"/>
      <c r="G150" s="10"/>
    </row>
    <row r="151" spans="1:7" ht="12.75">
      <c r="A151" s="10"/>
      <c r="B151" s="10"/>
      <c r="C151" s="10"/>
      <c r="D151" s="10"/>
      <c r="E151" s="10"/>
      <c r="F151" s="10"/>
      <c r="G151" s="10"/>
    </row>
    <row r="152" spans="1:7" ht="12.75">
      <c r="A152" s="10"/>
      <c r="B152" s="10"/>
      <c r="C152" s="10"/>
      <c r="D152" s="10"/>
      <c r="E152" s="10"/>
      <c r="F152" s="10"/>
      <c r="G152" s="10"/>
    </row>
    <row r="153" spans="1:7" ht="12.75">
      <c r="A153" s="10"/>
      <c r="B153" s="10"/>
      <c r="C153" s="10"/>
      <c r="D153" s="10"/>
      <c r="E153" s="10"/>
      <c r="F153" s="10"/>
      <c r="G153" s="10"/>
    </row>
    <row r="154" spans="1:7" ht="12.75">
      <c r="A154" s="10"/>
      <c r="B154" s="10"/>
      <c r="C154" s="10"/>
      <c r="D154" s="10"/>
      <c r="E154" s="10"/>
      <c r="F154" s="10"/>
      <c r="G154" s="10"/>
    </row>
    <row r="155" spans="1:7" ht="12.75">
      <c r="A155" s="10"/>
      <c r="B155" s="10"/>
      <c r="C155" s="10"/>
      <c r="D155" s="10"/>
      <c r="E155" s="10"/>
      <c r="F155" s="10"/>
      <c r="G155" s="10"/>
    </row>
    <row r="156" spans="1:7" ht="12.75">
      <c r="A156" s="10"/>
      <c r="B156" s="10"/>
      <c r="C156" s="10"/>
      <c r="D156" s="10"/>
      <c r="E156" s="10"/>
      <c r="F156" s="10"/>
      <c r="G156" s="10"/>
    </row>
    <row r="157" spans="1:7" ht="12.75">
      <c r="A157" s="10"/>
      <c r="B157" s="10"/>
      <c r="C157" s="10"/>
      <c r="D157" s="10"/>
      <c r="E157" s="10"/>
      <c r="F157" s="10"/>
      <c r="G157" s="10"/>
    </row>
    <row r="158" spans="1:7" ht="12.75">
      <c r="A158" s="10"/>
      <c r="B158" s="10"/>
      <c r="C158" s="10"/>
      <c r="D158" s="10"/>
      <c r="E158" s="10"/>
      <c r="F158" s="10"/>
      <c r="G158" s="10"/>
    </row>
    <row r="159" spans="1:7" ht="12.75">
      <c r="A159" s="10"/>
      <c r="B159" s="10"/>
      <c r="C159" s="10"/>
      <c r="D159" s="10"/>
      <c r="E159" s="10"/>
      <c r="F159" s="10"/>
      <c r="G159" s="10"/>
    </row>
    <row r="160" spans="1:7" ht="12.75">
      <c r="A160" s="10"/>
      <c r="B160" s="10"/>
      <c r="C160" s="10"/>
      <c r="D160" s="10"/>
      <c r="E160" s="10"/>
      <c r="F160" s="10"/>
      <c r="G160" s="10"/>
    </row>
    <row r="161" spans="1:7" ht="12.75">
      <c r="A161" s="10"/>
      <c r="B161" s="10"/>
      <c r="C161" s="10"/>
      <c r="D161" s="10"/>
      <c r="E161" s="10"/>
      <c r="F161" s="10"/>
      <c r="G161" s="10"/>
    </row>
    <row r="162" spans="1:7" ht="12.75">
      <c r="A162" s="10"/>
      <c r="B162" s="10"/>
      <c r="C162" s="10"/>
      <c r="D162" s="10"/>
      <c r="E162" s="10"/>
      <c r="F162" s="10"/>
      <c r="G162" s="10"/>
    </row>
    <row r="163" spans="1:7" ht="12.75">
      <c r="A163" s="10"/>
      <c r="B163" s="10"/>
      <c r="C163" s="10"/>
      <c r="D163" s="10"/>
      <c r="E163" s="10"/>
      <c r="F163" s="10"/>
      <c r="G163" s="10"/>
    </row>
    <row r="164" spans="1:7" ht="12.75">
      <c r="A164" s="10"/>
      <c r="B164" s="10"/>
      <c r="C164" s="10"/>
      <c r="D164" s="10"/>
      <c r="E164" s="10"/>
      <c r="F164" s="10"/>
      <c r="G164" s="10"/>
    </row>
    <row r="165" spans="1:7" ht="12.75">
      <c r="A165" s="10"/>
      <c r="B165" s="10"/>
      <c r="C165" s="10"/>
      <c r="D165" s="10"/>
      <c r="E165" s="10"/>
      <c r="F165" s="10"/>
      <c r="G165" s="10"/>
    </row>
    <row r="166" spans="1:7" ht="12.75">
      <c r="A166" s="10"/>
      <c r="B166" s="10"/>
      <c r="C166" s="10"/>
      <c r="D166" s="10"/>
      <c r="E166" s="10"/>
      <c r="F166" s="10"/>
      <c r="G166" s="10"/>
    </row>
    <row r="167" spans="1:7" ht="12.75">
      <c r="A167" s="10"/>
      <c r="B167" s="10"/>
      <c r="C167" s="10"/>
      <c r="D167" s="10"/>
      <c r="E167" s="10"/>
      <c r="F167" s="10"/>
      <c r="G167" s="10"/>
    </row>
    <row r="168" spans="1:7" ht="12.75">
      <c r="A168" s="10"/>
      <c r="B168" s="10"/>
      <c r="C168" s="10"/>
      <c r="D168" s="10"/>
      <c r="E168" s="10"/>
      <c r="F168" s="10"/>
      <c r="G168" s="10"/>
    </row>
    <row r="169" spans="1:7" ht="12.75">
      <c r="A169" s="10"/>
      <c r="B169" s="10"/>
      <c r="C169" s="10"/>
      <c r="D169" s="10"/>
      <c r="E169" s="10"/>
      <c r="F169" s="10"/>
      <c r="G169" s="10"/>
    </row>
    <row r="170" spans="1:7" ht="12.75">
      <c r="A170" s="10"/>
      <c r="B170" s="10"/>
      <c r="C170" s="10"/>
      <c r="D170" s="10"/>
      <c r="E170" s="10"/>
      <c r="F170" s="10"/>
      <c r="G170" s="10"/>
    </row>
    <row r="171" spans="1:7" ht="12.75">
      <c r="A171" s="10"/>
      <c r="B171" s="10"/>
      <c r="C171" s="10"/>
      <c r="D171" s="10"/>
      <c r="E171" s="10"/>
      <c r="F171" s="10"/>
      <c r="G171" s="10"/>
    </row>
    <row r="172" spans="1:7" ht="12.75">
      <c r="A172" s="10"/>
      <c r="B172" s="10"/>
      <c r="C172" s="10"/>
      <c r="D172" s="10"/>
      <c r="E172" s="10"/>
      <c r="F172" s="10"/>
      <c r="G172" s="10"/>
    </row>
    <row r="173" spans="1:7" ht="12.75">
      <c r="A173" s="10"/>
      <c r="B173" s="10"/>
      <c r="C173" s="10"/>
      <c r="D173" s="10"/>
      <c r="E173" s="10"/>
      <c r="F173" s="10"/>
      <c r="G173" s="10"/>
    </row>
    <row r="174" spans="1:7" ht="12.75">
      <c r="A174" s="10"/>
      <c r="B174" s="10"/>
      <c r="C174" s="10"/>
      <c r="D174" s="10"/>
      <c r="E174" s="10"/>
      <c r="F174" s="10"/>
      <c r="G174" s="10"/>
    </row>
    <row r="175" spans="1:7" ht="12.75">
      <c r="A175" s="10"/>
      <c r="B175" s="10"/>
      <c r="C175" s="10"/>
      <c r="D175" s="10"/>
      <c r="E175" s="10"/>
      <c r="F175" s="10"/>
      <c r="G175" s="10"/>
    </row>
    <row r="176" spans="1:7" ht="12.75">
      <c r="A176" s="10"/>
      <c r="B176" s="10"/>
      <c r="C176" s="10"/>
      <c r="D176" s="10"/>
      <c r="E176" s="10"/>
      <c r="F176" s="10"/>
      <c r="G176" s="10"/>
    </row>
    <row r="177" spans="1:7" ht="12.75">
      <c r="A177" s="10"/>
      <c r="B177" s="10"/>
      <c r="C177" s="10"/>
      <c r="D177" s="10"/>
      <c r="E177" s="10"/>
      <c r="F177" s="10"/>
      <c r="G177" s="10"/>
    </row>
    <row r="178" spans="1:7" ht="12.75">
      <c r="A178" s="10"/>
      <c r="B178" s="10"/>
      <c r="C178" s="10"/>
      <c r="D178" s="10"/>
      <c r="E178" s="10"/>
      <c r="F178" s="10"/>
      <c r="G178" s="10"/>
    </row>
    <row r="179" spans="1:7" ht="12.75">
      <c r="A179" s="10"/>
      <c r="B179" s="10"/>
      <c r="C179" s="10"/>
      <c r="D179" s="10"/>
      <c r="E179" s="10"/>
      <c r="F179" s="10"/>
      <c r="G179" s="10"/>
    </row>
    <row r="180" spans="1:7" ht="12.75">
      <c r="A180" s="10"/>
      <c r="B180" s="10"/>
      <c r="C180" s="10"/>
      <c r="D180" s="10"/>
      <c r="E180" s="10"/>
      <c r="F180" s="10"/>
      <c r="G180" s="10"/>
    </row>
    <row r="181" spans="1:7" ht="12.75">
      <c r="A181" s="10"/>
      <c r="B181" s="10"/>
      <c r="C181" s="10"/>
      <c r="D181" s="10"/>
      <c r="E181" s="10"/>
      <c r="F181" s="10"/>
      <c r="G181" s="10"/>
    </row>
    <row r="182" spans="1:7" ht="12.75">
      <c r="A182" s="10"/>
      <c r="B182" s="10"/>
      <c r="C182" s="10"/>
      <c r="D182" s="10"/>
      <c r="E182" s="10"/>
      <c r="F182" s="10"/>
      <c r="G182" s="10"/>
    </row>
    <row r="183" spans="1:7" ht="12.75">
      <c r="A183" s="10"/>
      <c r="B183" s="10"/>
      <c r="C183" s="10"/>
      <c r="D183" s="10"/>
      <c r="E183" s="10"/>
      <c r="F183" s="10"/>
      <c r="G183" s="10"/>
    </row>
    <row r="184" spans="1:7" ht="12.75">
      <c r="A184" s="10"/>
      <c r="B184" s="10"/>
      <c r="C184" s="10"/>
      <c r="D184" s="10"/>
      <c r="E184" s="10"/>
      <c r="F184" s="10"/>
      <c r="G184" s="10"/>
    </row>
    <row r="185" spans="1:7" ht="12.75">
      <c r="A185" s="10"/>
      <c r="B185" s="10"/>
      <c r="C185" s="10"/>
      <c r="D185" s="10"/>
      <c r="E185" s="10"/>
      <c r="F185" s="10"/>
      <c r="G185" s="10"/>
    </row>
    <row r="186" spans="1:7" ht="12.75">
      <c r="A186" s="10"/>
      <c r="B186" s="10"/>
      <c r="C186" s="10"/>
      <c r="D186" s="10"/>
      <c r="E186" s="10"/>
      <c r="F186" s="10"/>
      <c r="G186" s="10"/>
    </row>
    <row r="187" spans="1:7" ht="12.75">
      <c r="A187" s="10"/>
      <c r="B187" s="10"/>
      <c r="C187" s="10"/>
      <c r="D187" s="10"/>
      <c r="E187" s="10"/>
      <c r="F187" s="10"/>
      <c r="G187" s="10"/>
    </row>
    <row r="188" spans="1:7" ht="12.75">
      <c r="A188" s="10"/>
      <c r="B188" s="10"/>
      <c r="C188" s="10"/>
      <c r="D188" s="10"/>
      <c r="E188" s="10"/>
      <c r="F188" s="10"/>
      <c r="G188" s="10"/>
    </row>
    <row r="189" spans="1:7" ht="12.75">
      <c r="A189" s="10"/>
      <c r="B189" s="10"/>
      <c r="C189" s="10"/>
      <c r="D189" s="10"/>
      <c r="E189" s="10"/>
      <c r="F189" s="10"/>
      <c r="G189" s="10"/>
    </row>
    <row r="190" spans="1:7" ht="12.75">
      <c r="A190" s="10"/>
      <c r="B190" s="10"/>
      <c r="C190" s="10"/>
      <c r="D190" s="10"/>
      <c r="E190" s="10"/>
      <c r="F190" s="10"/>
      <c r="G190" s="10"/>
    </row>
    <row r="191" spans="1:7" ht="12.75">
      <c r="A191" s="10"/>
      <c r="B191" s="10"/>
      <c r="C191" s="10"/>
      <c r="D191" s="10"/>
      <c r="E191" s="10"/>
      <c r="F191" s="10"/>
      <c r="G191" s="10"/>
    </row>
    <row r="192" spans="1:7" ht="12.75">
      <c r="A192" s="10"/>
      <c r="B192" s="10"/>
      <c r="C192" s="10"/>
      <c r="D192" s="10"/>
      <c r="E192" s="10"/>
      <c r="F192" s="10"/>
      <c r="G192" s="10"/>
    </row>
    <row r="193" spans="1:7" ht="12.75">
      <c r="A193" s="10"/>
      <c r="B193" s="10"/>
      <c r="C193" s="10"/>
      <c r="D193" s="10"/>
      <c r="E193" s="10"/>
      <c r="F193" s="10"/>
      <c r="G193" s="10"/>
    </row>
    <row r="194" spans="1:7" ht="12.75">
      <c r="A194" s="10"/>
      <c r="B194" s="10"/>
      <c r="C194" s="10"/>
      <c r="D194" s="10"/>
      <c r="E194" s="10"/>
      <c r="F194" s="10"/>
      <c r="G194" s="10"/>
    </row>
    <row r="195" spans="1:7" ht="12.75">
      <c r="A195" s="10"/>
      <c r="B195" s="10"/>
      <c r="C195" s="10"/>
      <c r="D195" s="10"/>
      <c r="E195" s="10"/>
      <c r="F195" s="10"/>
      <c r="G195" s="10"/>
    </row>
    <row r="196" spans="1:7" ht="12.75">
      <c r="A196" s="10"/>
      <c r="B196" s="10"/>
      <c r="C196" s="10"/>
      <c r="D196" s="10"/>
      <c r="E196" s="10"/>
      <c r="F196" s="10"/>
      <c r="G196" s="10"/>
    </row>
    <row r="197" spans="1:7" ht="12.75">
      <c r="A197" s="10"/>
      <c r="B197" s="10"/>
      <c r="C197" s="10"/>
      <c r="D197" s="10"/>
      <c r="E197" s="10"/>
      <c r="F197" s="10"/>
      <c r="G197" s="10"/>
    </row>
    <row r="198" spans="1:7" ht="12.75">
      <c r="A198" s="10"/>
      <c r="B198" s="10"/>
      <c r="C198" s="10"/>
      <c r="D198" s="10"/>
      <c r="E198" s="10"/>
      <c r="F198" s="10"/>
      <c r="G198" s="10"/>
    </row>
    <row r="199" spans="1:7" ht="12.75">
      <c r="A199" s="10"/>
      <c r="B199" s="10"/>
      <c r="C199" s="10"/>
      <c r="D199" s="10"/>
      <c r="E199" s="10"/>
      <c r="F199" s="10"/>
      <c r="G199" s="10"/>
    </row>
    <row r="200" spans="1:7" ht="12.75">
      <c r="A200" s="10"/>
      <c r="B200" s="10"/>
      <c r="C200" s="10"/>
      <c r="D200" s="10"/>
      <c r="E200" s="10"/>
      <c r="F200" s="10"/>
      <c r="G200" s="10"/>
    </row>
    <row r="201" spans="1:7" ht="12.75">
      <c r="A201" s="10"/>
      <c r="B201" s="10"/>
      <c r="C201" s="10"/>
      <c r="D201" s="10"/>
      <c r="E201" s="10"/>
      <c r="F201" s="10"/>
      <c r="G201" s="10"/>
    </row>
    <row r="202" spans="1:7" ht="12.75">
      <c r="A202" s="10"/>
      <c r="B202" s="10"/>
      <c r="C202" s="10"/>
      <c r="D202" s="10"/>
      <c r="E202" s="10"/>
      <c r="F202" s="10"/>
      <c r="G202" s="10"/>
    </row>
    <row r="203" spans="1:7" ht="12.75">
      <c r="A203" s="10"/>
      <c r="B203" s="10"/>
      <c r="C203" s="10"/>
      <c r="D203" s="10"/>
      <c r="E203" s="10"/>
      <c r="F203" s="10"/>
      <c r="G203" s="10"/>
    </row>
    <row r="204" spans="1:7" ht="12.75">
      <c r="A204" s="10"/>
      <c r="B204" s="10"/>
      <c r="C204" s="10"/>
      <c r="D204" s="10"/>
      <c r="E204" s="10"/>
      <c r="F204" s="10"/>
      <c r="G204" s="10"/>
    </row>
    <row r="205" spans="1:7" ht="12.75">
      <c r="A205" s="10"/>
      <c r="B205" s="10"/>
      <c r="C205" s="10"/>
      <c r="D205" s="10"/>
      <c r="E205" s="10"/>
      <c r="F205" s="10"/>
      <c r="G205" s="10"/>
    </row>
    <row r="206" spans="1:7" ht="12.75">
      <c r="A206" s="10"/>
      <c r="B206" s="10"/>
      <c r="C206" s="10"/>
      <c r="D206" s="10"/>
      <c r="E206" s="10"/>
      <c r="F206" s="10"/>
      <c r="G206" s="10"/>
    </row>
    <row r="207" spans="1:7" ht="12.75">
      <c r="A207" s="10"/>
      <c r="B207" s="10"/>
      <c r="C207" s="10"/>
      <c r="D207" s="10"/>
      <c r="E207" s="10"/>
      <c r="F207" s="10"/>
      <c r="G207" s="10"/>
    </row>
    <row r="208" spans="1:7" ht="12.75">
      <c r="A208" s="10"/>
      <c r="B208" s="10"/>
      <c r="C208" s="10"/>
      <c r="D208" s="10"/>
      <c r="E208" s="10"/>
      <c r="F208" s="10"/>
      <c r="G208" s="10"/>
    </row>
    <row r="209" spans="1:7" ht="12.75">
      <c r="A209" s="10"/>
      <c r="B209" s="10"/>
      <c r="C209" s="10"/>
      <c r="D209" s="10"/>
      <c r="E209" s="10"/>
      <c r="F209" s="10"/>
      <c r="G209" s="10"/>
    </row>
    <row r="210" spans="1:7" ht="12.75">
      <c r="A210" s="10"/>
      <c r="B210" s="10"/>
      <c r="C210" s="10"/>
      <c r="D210" s="10"/>
      <c r="E210" s="10"/>
      <c r="F210" s="10"/>
      <c r="G210" s="10"/>
    </row>
    <row r="211" spans="1:7" ht="12.75">
      <c r="A211" s="10"/>
      <c r="B211" s="10"/>
      <c r="C211" s="10"/>
      <c r="D211" s="10"/>
      <c r="E211" s="10"/>
      <c r="F211" s="10"/>
      <c r="G211" s="10"/>
    </row>
    <row r="212" spans="1:7" ht="12.75">
      <c r="A212" s="10"/>
      <c r="B212" s="10"/>
      <c r="C212" s="10"/>
      <c r="D212" s="10"/>
      <c r="E212" s="10"/>
      <c r="F212" s="10"/>
      <c r="G212" s="10"/>
    </row>
    <row r="213" spans="1:7" ht="12.75">
      <c r="A213" s="10"/>
      <c r="B213" s="10"/>
      <c r="C213" s="10"/>
      <c r="D213" s="10"/>
      <c r="E213" s="10"/>
      <c r="F213" s="10"/>
      <c r="G213" s="10"/>
    </row>
    <row r="214" spans="1:7" ht="12.75">
      <c r="A214" s="10"/>
      <c r="B214" s="10"/>
      <c r="C214" s="10"/>
      <c r="D214" s="10"/>
      <c r="E214" s="10"/>
      <c r="F214" s="10"/>
      <c r="G214" s="10"/>
    </row>
    <row r="215" spans="1:7" ht="12.75">
      <c r="A215" s="10"/>
      <c r="B215" s="10"/>
      <c r="C215" s="10"/>
      <c r="D215" s="10"/>
      <c r="E215" s="10"/>
      <c r="F215" s="10"/>
      <c r="G215" s="10"/>
    </row>
    <row r="216" spans="1:7" ht="12.75">
      <c r="A216" s="10"/>
      <c r="B216" s="10"/>
      <c r="C216" s="10"/>
      <c r="D216" s="10"/>
      <c r="E216" s="10"/>
      <c r="F216" s="10"/>
      <c r="G216" s="10"/>
    </row>
    <row r="217" spans="1:7" ht="12.75">
      <c r="A217" s="10"/>
      <c r="B217" s="10"/>
      <c r="C217" s="10"/>
      <c r="D217" s="10"/>
      <c r="E217" s="10"/>
      <c r="F217" s="10"/>
      <c r="G217" s="10"/>
    </row>
    <row r="218" spans="1:7" ht="12.75">
      <c r="A218" s="10"/>
      <c r="B218" s="10"/>
      <c r="C218" s="10"/>
      <c r="D218" s="10"/>
      <c r="E218" s="10"/>
      <c r="F218" s="10"/>
      <c r="G218" s="10"/>
    </row>
    <row r="219" spans="1:7" ht="12.75">
      <c r="A219" s="10"/>
      <c r="B219" s="10"/>
      <c r="C219" s="10"/>
      <c r="D219" s="10"/>
      <c r="E219" s="10"/>
      <c r="F219" s="10"/>
      <c r="G219" s="10"/>
    </row>
    <row r="220" spans="1:7" ht="12.75">
      <c r="A220" s="10"/>
      <c r="B220" s="10"/>
      <c r="C220" s="10"/>
      <c r="D220" s="10"/>
      <c r="E220" s="10"/>
      <c r="F220" s="10"/>
      <c r="G220" s="10"/>
    </row>
    <row r="221" spans="1:7" ht="12.75">
      <c r="A221" s="10"/>
      <c r="B221" s="10"/>
      <c r="C221" s="10"/>
      <c r="D221" s="10"/>
      <c r="E221" s="10"/>
      <c r="F221" s="10"/>
      <c r="G221" s="10"/>
    </row>
    <row r="222" spans="1:7" ht="12.75">
      <c r="A222" s="10"/>
      <c r="B222" s="10"/>
      <c r="C222" s="10"/>
      <c r="D222" s="10"/>
      <c r="E222" s="10"/>
      <c r="F222" s="10"/>
      <c r="G222" s="10"/>
    </row>
    <row r="223" spans="1:7" ht="12.75">
      <c r="A223" s="10"/>
      <c r="B223" s="10"/>
      <c r="C223" s="10"/>
      <c r="D223" s="10"/>
      <c r="E223" s="10"/>
      <c r="F223" s="10"/>
      <c r="G223" s="10"/>
    </row>
    <row r="224" spans="1:7" ht="12.75">
      <c r="A224" s="10"/>
      <c r="B224" s="10"/>
      <c r="C224" s="10"/>
      <c r="D224" s="10"/>
      <c r="E224" s="10"/>
      <c r="F224" s="10"/>
      <c r="G224" s="10"/>
    </row>
    <row r="225" spans="1:7" ht="12.75">
      <c r="A225" s="10"/>
      <c r="B225" s="10"/>
      <c r="C225" s="10"/>
      <c r="D225" s="10"/>
      <c r="E225" s="10"/>
      <c r="F225" s="10"/>
      <c r="G225" s="10"/>
    </row>
    <row r="226" spans="1:7" ht="12.75">
      <c r="A226" s="10"/>
      <c r="B226" s="10"/>
      <c r="C226" s="10"/>
      <c r="D226" s="10"/>
      <c r="E226" s="10"/>
      <c r="F226" s="10"/>
      <c r="G226" s="10"/>
    </row>
    <row r="227" spans="1:7" ht="12.75">
      <c r="A227" s="10"/>
      <c r="B227" s="10"/>
      <c r="C227" s="10"/>
      <c r="D227" s="10"/>
      <c r="E227" s="10"/>
      <c r="F227" s="10"/>
      <c r="G227" s="10"/>
    </row>
    <row r="228" spans="1:7" ht="12.75">
      <c r="A228" s="10"/>
      <c r="B228" s="10"/>
      <c r="C228" s="10"/>
      <c r="D228" s="10"/>
      <c r="E228" s="10"/>
      <c r="F228" s="10"/>
      <c r="G228" s="10"/>
    </row>
    <row r="229" spans="1:7" ht="12.75">
      <c r="A229" s="10"/>
      <c r="B229" s="10"/>
      <c r="C229" s="10"/>
      <c r="D229" s="10"/>
      <c r="E229" s="10"/>
      <c r="F229" s="10"/>
      <c r="G229" s="10"/>
    </row>
    <row r="230" spans="1:7" ht="12.75">
      <c r="A230" s="10"/>
      <c r="B230" s="10"/>
      <c r="C230" s="10"/>
      <c r="D230" s="10"/>
      <c r="E230" s="10"/>
      <c r="F230" s="10"/>
      <c r="G230" s="10"/>
    </row>
    <row r="231" spans="1:7" ht="12.75">
      <c r="A231" s="10"/>
      <c r="B231" s="10"/>
      <c r="C231" s="10"/>
      <c r="D231" s="10"/>
      <c r="E231" s="10"/>
      <c r="F231" s="10"/>
      <c r="G231" s="10"/>
    </row>
    <row r="232" spans="1:7" ht="12.75">
      <c r="A232" s="10"/>
      <c r="B232" s="10"/>
      <c r="C232" s="10"/>
      <c r="D232" s="10"/>
      <c r="E232" s="10"/>
      <c r="F232" s="10"/>
      <c r="G232" s="10"/>
    </row>
    <row r="233" spans="1:7" ht="12.75">
      <c r="A233" s="10"/>
      <c r="B233" s="10"/>
      <c r="C233" s="10"/>
      <c r="D233" s="10"/>
      <c r="E233" s="10"/>
      <c r="F233" s="10"/>
      <c r="G233" s="10"/>
    </row>
    <row r="234" spans="1:7" ht="12.75">
      <c r="A234" s="10"/>
      <c r="B234" s="10"/>
      <c r="C234" s="10"/>
      <c r="D234" s="10"/>
      <c r="E234" s="10"/>
      <c r="F234" s="10"/>
      <c r="G234" s="10"/>
    </row>
    <row r="235" spans="1:7" ht="12.75">
      <c r="A235" s="10"/>
      <c r="B235" s="10"/>
      <c r="C235" s="10"/>
      <c r="D235" s="10"/>
      <c r="E235" s="10"/>
      <c r="F235" s="10"/>
      <c r="G235" s="10"/>
    </row>
    <row r="236" spans="1:7" ht="12.75">
      <c r="A236" s="10"/>
      <c r="B236" s="10"/>
      <c r="C236" s="10"/>
      <c r="D236" s="10"/>
      <c r="E236" s="10"/>
      <c r="F236" s="10"/>
      <c r="G236" s="10"/>
    </row>
    <row r="237" spans="1:7" ht="12.75">
      <c r="A237" s="10"/>
      <c r="B237" s="10"/>
      <c r="C237" s="10"/>
      <c r="D237" s="10"/>
      <c r="E237" s="10"/>
      <c r="F237" s="10"/>
      <c r="G237" s="10"/>
    </row>
    <row r="238" spans="1:7" ht="12.75">
      <c r="A238" s="10"/>
      <c r="B238" s="10"/>
      <c r="C238" s="10"/>
      <c r="D238" s="10"/>
      <c r="E238" s="10"/>
      <c r="F238" s="10"/>
      <c r="G238" s="10"/>
    </row>
    <row r="239" spans="1:7" ht="12.75">
      <c r="A239" s="10"/>
      <c r="B239" s="10"/>
      <c r="C239" s="10"/>
      <c r="D239" s="10"/>
      <c r="E239" s="10"/>
      <c r="F239" s="10"/>
      <c r="G239" s="10"/>
    </row>
    <row r="240" spans="1:7" ht="12.75">
      <c r="A240" s="10"/>
      <c r="B240" s="10"/>
      <c r="C240" s="10"/>
      <c r="D240" s="10"/>
      <c r="E240" s="10"/>
      <c r="F240" s="10"/>
      <c r="G240" s="10"/>
    </row>
    <row r="241" spans="1:7" ht="12.75">
      <c r="A241" s="35"/>
      <c r="D241" s="10"/>
      <c r="E241" s="10"/>
      <c r="F241" s="10"/>
      <c r="G241" s="10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</sheetData>
  <sheetProtection password="C690" sheet="1" objects="1" scenarios="1"/>
  <mergeCells count="1">
    <mergeCell ref="A5:C5"/>
  </mergeCells>
  <printOptions horizontalCentered="1"/>
  <pageMargins left="0" right="0" top="1" bottom="1" header="0.5" footer="0.5"/>
  <pageSetup horizontalDpi="600" verticalDpi="600" orientation="portrait" r:id="rId3"/>
  <ignoredErrors>
    <ignoredError sqref="C9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00390625" style="11" bestFit="1" customWidth="1"/>
    <col min="2" max="2" width="7.8515625" style="11" bestFit="1" customWidth="1"/>
    <col min="3" max="3" width="11.28125" style="11" bestFit="1" customWidth="1"/>
    <col min="4" max="4" width="3.57421875" style="11" bestFit="1" customWidth="1"/>
    <col min="5" max="16384" width="9.140625" style="11" customWidth="1"/>
  </cols>
  <sheetData>
    <row r="1" spans="1:4" ht="12.75">
      <c r="A1" s="19" t="s">
        <v>144</v>
      </c>
      <c r="B1" s="19"/>
      <c r="C1" s="19"/>
      <c r="D1" s="19"/>
    </row>
    <row r="2" spans="1:4" ht="12.75">
      <c r="A2" s="19"/>
      <c r="B2" s="19"/>
      <c r="C2" s="19"/>
      <c r="D2" s="19"/>
    </row>
    <row r="3" spans="1:4" ht="12.75">
      <c r="A3" s="39" t="s">
        <v>108</v>
      </c>
      <c r="B3" s="21"/>
      <c r="C3" s="21"/>
      <c r="D3" s="20"/>
    </row>
    <row r="4" spans="1:4" ht="12.75">
      <c r="A4" s="15"/>
      <c r="B4" s="15"/>
      <c r="C4" s="15"/>
      <c r="D4" s="20"/>
    </row>
    <row r="5" spans="1:4" ht="12.75">
      <c r="A5" s="15" t="s">
        <v>109</v>
      </c>
      <c r="B5" s="66">
        <v>30000</v>
      </c>
      <c r="C5" s="15"/>
      <c r="D5" s="20"/>
    </row>
    <row r="6" spans="1:4" ht="12.75">
      <c r="A6" s="15" t="s">
        <v>110</v>
      </c>
      <c r="B6" s="102">
        <v>50</v>
      </c>
      <c r="C6" s="15"/>
      <c r="D6" s="20"/>
    </row>
    <row r="7" spans="1:4" ht="12.75">
      <c r="A7" s="15"/>
      <c r="B7" s="16"/>
      <c r="C7" s="15"/>
      <c r="D7" s="20"/>
    </row>
    <row r="8" spans="1:4" ht="12.75">
      <c r="A8" s="15"/>
      <c r="B8" s="40"/>
      <c r="C8" s="15"/>
      <c r="D8" s="20"/>
    </row>
    <row r="9" spans="1:4" ht="12.75">
      <c r="A9" s="20"/>
      <c r="B9" s="23" t="s">
        <v>111</v>
      </c>
      <c r="C9" s="23" t="s">
        <v>22</v>
      </c>
      <c r="D9" s="20"/>
    </row>
    <row r="10" spans="1:4" ht="12.75">
      <c r="A10" s="41"/>
      <c r="B10" s="15"/>
      <c r="C10" s="15"/>
      <c r="D10" s="20"/>
    </row>
    <row r="11" spans="1:4" ht="12.75">
      <c r="A11" s="20" t="s">
        <v>64</v>
      </c>
      <c r="B11" s="102">
        <v>15</v>
      </c>
      <c r="C11" s="102">
        <f aca="true" t="shared" si="0" ref="C11:C16">B11*$B$5</f>
        <v>450000</v>
      </c>
      <c r="D11" s="20"/>
    </row>
    <row r="12" spans="1:4" ht="12.75">
      <c r="A12" s="20" t="s">
        <v>65</v>
      </c>
      <c r="B12" s="66">
        <v>8</v>
      </c>
      <c r="C12" s="66">
        <f t="shared" si="0"/>
        <v>240000</v>
      </c>
      <c r="D12" s="20"/>
    </row>
    <row r="13" spans="1:4" ht="12.75">
      <c r="A13" s="20" t="s">
        <v>66</v>
      </c>
      <c r="B13" s="66">
        <v>3</v>
      </c>
      <c r="C13" s="66">
        <f t="shared" si="0"/>
        <v>90000</v>
      </c>
      <c r="D13" s="20"/>
    </row>
    <row r="14" spans="1:4" ht="12.75">
      <c r="A14" s="20" t="s">
        <v>67</v>
      </c>
      <c r="B14" s="66">
        <v>9</v>
      </c>
      <c r="C14" s="66">
        <f t="shared" si="0"/>
        <v>270000</v>
      </c>
      <c r="D14" s="20"/>
    </row>
    <row r="15" spans="1:4" ht="12.75">
      <c r="A15" s="20" t="s">
        <v>113</v>
      </c>
      <c r="B15" s="66">
        <v>4</v>
      </c>
      <c r="C15" s="66">
        <f t="shared" si="0"/>
        <v>120000</v>
      </c>
      <c r="D15" s="20"/>
    </row>
    <row r="16" spans="1:4" ht="12.75">
      <c r="A16" s="20" t="s">
        <v>112</v>
      </c>
      <c r="B16" s="67">
        <v>6</v>
      </c>
      <c r="C16" s="67">
        <f t="shared" si="0"/>
        <v>180000</v>
      </c>
      <c r="D16" s="20"/>
    </row>
    <row r="17" spans="1:4" ht="13.5" thickBot="1">
      <c r="A17" s="20" t="s">
        <v>68</v>
      </c>
      <c r="B17" s="103">
        <f>SUM(B11:B16)</f>
        <v>45</v>
      </c>
      <c r="C17" s="103">
        <f>SUM(C11:C16)</f>
        <v>1350000</v>
      </c>
      <c r="D17" s="20"/>
    </row>
    <row r="18" spans="1:4" ht="13.5" thickTop="1">
      <c r="A18" s="20"/>
      <c r="B18" s="42"/>
      <c r="C18" s="42"/>
      <c r="D18" s="15"/>
    </row>
    <row r="19" spans="1:4" ht="12.75">
      <c r="A19" s="20" t="s">
        <v>114</v>
      </c>
      <c r="B19" s="42"/>
      <c r="C19" s="42"/>
      <c r="D19" s="15"/>
    </row>
    <row r="20" spans="1:4" ht="12.75">
      <c r="A20" s="20" t="s">
        <v>115</v>
      </c>
      <c r="B20" s="42"/>
      <c r="C20" s="42">
        <v>270000</v>
      </c>
      <c r="D20" s="15"/>
    </row>
    <row r="21" spans="1:4" ht="12.75">
      <c r="A21" s="20"/>
      <c r="B21" s="42"/>
      <c r="C21" s="42"/>
      <c r="D21" s="15"/>
    </row>
    <row r="22" spans="1:4" ht="12.75">
      <c r="A22" s="92" t="s">
        <v>116</v>
      </c>
      <c r="B22" s="42"/>
      <c r="C22" s="42"/>
      <c r="D22" s="15"/>
    </row>
    <row r="23" spans="1:4" ht="12.75">
      <c r="A23" s="15" t="s">
        <v>119</v>
      </c>
      <c r="B23" s="15"/>
      <c r="C23" s="15"/>
      <c r="D23" s="20"/>
    </row>
    <row r="24" spans="1:4" ht="12.75">
      <c r="A24" s="15" t="s">
        <v>120</v>
      </c>
      <c r="B24" s="15"/>
      <c r="C24" s="16">
        <v>25000</v>
      </c>
      <c r="D24" s="20"/>
    </row>
    <row r="25" spans="1:4" ht="12.75">
      <c r="A25" s="15" t="s">
        <v>121</v>
      </c>
      <c r="B25" s="15"/>
      <c r="C25" s="15"/>
      <c r="D25" s="20"/>
    </row>
    <row r="26" spans="1:4" ht="12.75">
      <c r="A26" s="15" t="s">
        <v>122</v>
      </c>
      <c r="B26" s="15"/>
      <c r="C26" s="16">
        <v>5000</v>
      </c>
      <c r="D26" s="20"/>
    </row>
    <row r="27" spans="1:4" ht="12.75">
      <c r="A27" s="15" t="s">
        <v>123</v>
      </c>
      <c r="B27" s="15"/>
      <c r="C27" s="104">
        <v>0.16</v>
      </c>
      <c r="D27" s="20"/>
    </row>
    <row r="28" spans="1:4" ht="12.75">
      <c r="A28" s="20" t="s">
        <v>124</v>
      </c>
      <c r="B28" s="15"/>
      <c r="C28" s="43">
        <v>0.75</v>
      </c>
      <c r="D28" s="20"/>
    </row>
    <row r="29" spans="1:4" ht="12.75">
      <c r="A29" s="20" t="s">
        <v>125</v>
      </c>
      <c r="B29" s="15"/>
      <c r="C29" s="105">
        <v>10000</v>
      </c>
      <c r="D29" s="20"/>
    </row>
    <row r="30" spans="1:4" ht="12.75">
      <c r="A30" s="20"/>
      <c r="B30" s="15"/>
      <c r="C30" s="43"/>
      <c r="D30" s="20"/>
    </row>
    <row r="31" spans="1:4" ht="12.75">
      <c r="A31" s="92" t="s">
        <v>117</v>
      </c>
      <c r="B31" s="15"/>
      <c r="C31" s="43"/>
      <c r="D31" s="20"/>
    </row>
    <row r="32" spans="1:4" ht="12.75">
      <c r="A32" s="15" t="s">
        <v>119</v>
      </c>
      <c r="B32" s="20"/>
      <c r="C32" s="20"/>
      <c r="D32" s="15"/>
    </row>
    <row r="33" spans="1:4" ht="12.75">
      <c r="A33" s="15" t="s">
        <v>120</v>
      </c>
      <c r="B33" s="20"/>
      <c r="C33" s="25">
        <v>25000</v>
      </c>
      <c r="D33" s="15"/>
    </row>
    <row r="34" spans="1:4" ht="12.75">
      <c r="A34" s="15" t="s">
        <v>126</v>
      </c>
      <c r="B34" s="20"/>
      <c r="C34" s="25"/>
      <c r="D34" s="15"/>
    </row>
    <row r="35" spans="1:4" ht="12.75">
      <c r="A35" s="15" t="s">
        <v>122</v>
      </c>
      <c r="B35" s="15"/>
      <c r="C35" s="106">
        <v>5000</v>
      </c>
      <c r="D35" s="20"/>
    </row>
    <row r="36" spans="1:4" ht="12.75">
      <c r="A36" s="15" t="s">
        <v>127</v>
      </c>
      <c r="B36" s="15"/>
      <c r="C36" s="107">
        <v>1.8</v>
      </c>
      <c r="D36" s="20"/>
    </row>
    <row r="37" spans="1:4" ht="12.75">
      <c r="A37" s="20" t="s">
        <v>128</v>
      </c>
      <c r="B37" s="15"/>
      <c r="C37" s="16"/>
      <c r="D37" s="20"/>
    </row>
    <row r="38" spans="1:4" ht="12.75">
      <c r="A38" s="20"/>
      <c r="B38" s="60"/>
      <c r="C38" s="60"/>
      <c r="D38" s="60"/>
    </row>
    <row r="39" spans="1:4" ht="12.75">
      <c r="A39" s="92" t="s">
        <v>118</v>
      </c>
      <c r="B39" s="15"/>
      <c r="C39" s="43"/>
      <c r="D39" s="20"/>
    </row>
    <row r="40" spans="1:4" ht="12.75">
      <c r="A40" s="15" t="s">
        <v>119</v>
      </c>
      <c r="B40" s="20"/>
      <c r="C40" s="20"/>
      <c r="D40" s="15"/>
    </row>
    <row r="41" spans="1:4" ht="12.75">
      <c r="A41" s="15" t="s">
        <v>120</v>
      </c>
      <c r="B41" s="20"/>
      <c r="C41" s="25">
        <v>30000</v>
      </c>
      <c r="D41" s="15"/>
    </row>
    <row r="42" spans="1:4" ht="12.75">
      <c r="A42" s="15" t="s">
        <v>126</v>
      </c>
      <c r="B42" s="20"/>
      <c r="C42" s="25"/>
      <c r="D42" s="15"/>
    </row>
    <row r="43" spans="1:4" ht="12.75">
      <c r="A43" s="15" t="s">
        <v>122</v>
      </c>
      <c r="B43" s="15"/>
      <c r="C43" s="106">
        <v>5000</v>
      </c>
      <c r="D43" s="20"/>
    </row>
    <row r="44" spans="1:4" ht="12.75">
      <c r="A44" s="15" t="s">
        <v>127</v>
      </c>
      <c r="B44" s="15"/>
      <c r="C44" s="107">
        <v>1.8</v>
      </c>
      <c r="D44" s="20"/>
    </row>
    <row r="45" spans="1:4" ht="12.75">
      <c r="A45" s="20" t="s">
        <v>128</v>
      </c>
      <c r="B45" s="15"/>
      <c r="C45" s="16"/>
      <c r="D45" s="20"/>
    </row>
    <row r="46" spans="1:4" ht="12.75">
      <c r="A46" s="20"/>
      <c r="B46" s="60"/>
      <c r="C46" s="60"/>
      <c r="D46" s="60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itsupport</cp:lastModifiedBy>
  <cp:lastPrinted>2009-02-11T23:54:50Z</cp:lastPrinted>
  <dcterms:created xsi:type="dcterms:W3CDTF">2002-04-14T22:04:44Z</dcterms:created>
  <dcterms:modified xsi:type="dcterms:W3CDTF">2011-09-12T05:31:00Z</dcterms:modified>
  <cp:category/>
  <cp:version/>
  <cp:contentType/>
  <cp:contentStatus/>
</cp:coreProperties>
</file>