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100" windowHeight="6345" tabRatio="601" activeTab="0"/>
  </bookViews>
  <sheets>
    <sheet name="Instructions" sheetId="1" r:id="rId1"/>
    <sheet name="Problem 3-12" sheetId="2" r:id="rId2"/>
    <sheet name="Analysis" sheetId="3" r:id="rId3"/>
    <sheet name="What the Numbers Mean" sheetId="4" r:id="rId4"/>
  </sheets>
  <definedNames/>
  <calcPr fullCalcOnLoad="1"/>
</workbook>
</file>

<file path=xl/comments3.xml><?xml version="1.0" encoding="utf-8"?>
<comments xmlns="http://schemas.openxmlformats.org/spreadsheetml/2006/main">
  <authors>
    <author>Island Data Systems Customer</author>
  </authors>
  <commentList>
    <comment ref="B15" authorId="0">
      <text>
        <r>
          <rPr>
            <b/>
            <sz val="8"/>
            <rFont val="Tahoma"/>
            <family val="2"/>
          </rPr>
          <t>Develop an equation  to calculate average total assets from the data shown in the Problem 3-12 tab.</t>
        </r>
      </text>
    </comment>
    <comment ref="F26" authorId="0">
      <text>
        <r>
          <rPr>
            <b/>
            <sz val="8"/>
            <rFont val="Tahoma"/>
            <family val="2"/>
          </rPr>
          <t>Develop an equation  to calculate average 
owners' equity from the data shown in the Problem 3-12 tab.</t>
        </r>
      </text>
    </comment>
    <comment ref="D15" authorId="0">
      <text>
        <r>
          <rPr>
            <b/>
            <sz val="8"/>
            <rFont val="Tahoma"/>
            <family val="2"/>
          </rPr>
          <t>Develop an equation  to calculate average total assets from the data shown in the Problem 3-12 tab.</t>
        </r>
      </text>
    </comment>
    <comment ref="F15" authorId="0">
      <text>
        <r>
          <rPr>
            <b/>
            <sz val="8"/>
            <rFont val="Tahoma"/>
            <family val="2"/>
          </rPr>
          <t>Develop an equation  to calculate average total assets from the data shown in the Problem 3-12 tab.</t>
        </r>
      </text>
    </comment>
  </commentList>
</comments>
</file>

<file path=xl/sharedStrings.xml><?xml version="1.0" encoding="utf-8"?>
<sst xmlns="http://schemas.openxmlformats.org/spreadsheetml/2006/main" count="178" uniqueCount="110">
  <si>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</si>
  <si>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</si>
  <si>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</si>
  <si>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</si>
  <si>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</si>
  <si>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</si>
  <si>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</si>
  <si>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</si>
  <si>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</si>
  <si>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</si>
  <si>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</si>
  <si>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</si>
  <si>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</si>
  <si>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</si>
  <si>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</si>
  <si>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</si>
  <si>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</si>
  <si>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 xml:space="preserve">requirements by entering appropriate amounts or formulas in shaded worksheet cells: </t>
  </si>
  <si>
    <t>Please proceed to the "Analysis" worksheet and complete the basic problem requirements.  Complete the problem</t>
  </si>
  <si>
    <t>Chapter 3  Problem 3-12</t>
  </si>
  <si>
    <t>Problem 3-12</t>
  </si>
  <si>
    <t>HAMES, INC.</t>
  </si>
  <si>
    <t>Balance Sheets</t>
  </si>
  <si>
    <t>Assets</t>
  </si>
  <si>
    <t>Cash</t>
  </si>
  <si>
    <t>Accounts receivable</t>
  </si>
  <si>
    <t>Merchandise inventory</t>
  </si>
  <si>
    <t xml:space="preserve">    Total current assets</t>
  </si>
  <si>
    <t>Land</t>
  </si>
  <si>
    <t>Plant and equipment</t>
  </si>
  <si>
    <t xml:space="preserve">    Less: Accumulated depreciation</t>
  </si>
  <si>
    <t>Total assets</t>
  </si>
  <si>
    <t>Liabilities</t>
  </si>
  <si>
    <t>Short-term debt</t>
  </si>
  <si>
    <t>Accounts payable</t>
  </si>
  <si>
    <t>Other accrued liabilities</t>
  </si>
  <si>
    <t xml:space="preserve">    Total current liabilities</t>
  </si>
  <si>
    <t>Long-term debt</t>
  </si>
  <si>
    <t>Total liabilities</t>
  </si>
  <si>
    <t>Owners' Equity</t>
  </si>
  <si>
    <t>Common stock, no par, 100,000 shares authorized,</t>
  </si>
  <si>
    <t xml:space="preserve">  40,000 and 25,000 shares issued, respectively</t>
  </si>
  <si>
    <t>Retained earnings:</t>
  </si>
  <si>
    <t xml:space="preserve">  Beginning balance</t>
  </si>
  <si>
    <t xml:space="preserve">  Net income for the year</t>
  </si>
  <si>
    <t xml:space="preserve">  Dividends for the year</t>
  </si>
  <si>
    <t xml:space="preserve">    Ending balance </t>
  </si>
  <si>
    <t xml:space="preserve">        Total owners' equity</t>
  </si>
  <si>
    <t>Total liabilities and owners' equity</t>
  </si>
  <si>
    <t>After completing the "Analysis" worksheet, please proceed to the "What the Numbers Mean" worksheet and respond</t>
  </si>
  <si>
    <t>to the additional requirements presented.</t>
  </si>
  <si>
    <t>Complete the Modeling:</t>
  </si>
  <si>
    <t>a.  Return on Investment (ROI) Model</t>
  </si>
  <si>
    <t>ROI</t>
  </si>
  <si>
    <t xml:space="preserve"> = </t>
  </si>
  <si>
    <t xml:space="preserve">MARGIN </t>
  </si>
  <si>
    <t xml:space="preserve">x </t>
  </si>
  <si>
    <t>TURNOVER</t>
  </si>
  <si>
    <t xml:space="preserve">NET INCOME </t>
  </si>
  <si>
    <t>AVERAGE TOTAL ASSETS</t>
  </si>
  <si>
    <t>NET INCOME</t>
  </si>
  <si>
    <t>SALES</t>
  </si>
  <si>
    <t xml:space="preserve"> =</t>
  </si>
  <si>
    <t>x</t>
  </si>
  <si>
    <t>b.  Return on Equity (ROE)</t>
  </si>
  <si>
    <t>ROE</t>
  </si>
  <si>
    <t xml:space="preserve"> /</t>
  </si>
  <si>
    <t>AVERAGE OWNERS' EQUITY</t>
  </si>
  <si>
    <t>Input:</t>
  </si>
  <si>
    <t>Result:</t>
  </si>
  <si>
    <t xml:space="preserve">Working capital </t>
  </si>
  <si>
    <t xml:space="preserve">Current assets </t>
  </si>
  <si>
    <t xml:space="preserve"> -</t>
  </si>
  <si>
    <t>Current ratio</t>
  </si>
  <si>
    <t>Acid-test ratio</t>
  </si>
  <si>
    <t>receivable.   Explain what impact, if any, this receipt would have on the following ratios:</t>
  </si>
  <si>
    <t>Current liabilities</t>
  </si>
  <si>
    <t xml:space="preserve">Input: </t>
  </si>
  <si>
    <t xml:space="preserve">Result: </t>
  </si>
  <si>
    <t>A duplicate copy of the Problem Description contained on the Problem 3-12 tab of this file is presented below for your</t>
  </si>
  <si>
    <t>payable in full.  Explain what impact, if any, this payment will have on each of the following ratios (see items a-d below):</t>
  </si>
  <si>
    <t xml:space="preserve">Solution approach:  Think about the effects of this entry on the balance sheet, and enter these effects in the model </t>
  </si>
  <si>
    <t xml:space="preserve">below.  Explain the impact of these effects on the respective ratios as either increase, decrease, or no effect. </t>
  </si>
  <si>
    <t xml:space="preserve">Then explain WHY each ratio is affected in the way that it is by reference to the impact on the numerator and </t>
  </si>
  <si>
    <t>denominator of each ratio.</t>
  </si>
  <si>
    <t xml:space="preserve">      on the above ratios.</t>
  </si>
  <si>
    <t>Problem Description:  Use the model below to evaluate the impact of the payment of accounts payable</t>
  </si>
  <si>
    <t>ACCOUNTING: What the Numbers Mean, 5e</t>
  </si>
  <si>
    <t>Enter Name</t>
  </si>
  <si>
    <t>Presented below are the comparative balance sheets of Hames, Inc., at December 31, 2002, and 2001.  Sales for the</t>
  </si>
  <si>
    <t>year ended December 31, 2002, totaled $580,000.</t>
  </si>
  <si>
    <t>December 31, 2002 and 2001</t>
  </si>
  <si>
    <t>a.  Calculate ROI for 2002.</t>
  </si>
  <si>
    <t>b.  Calculate ROE for 2002.</t>
  </si>
  <si>
    <t>c.  Calculate working capital at December 31, 2002.</t>
  </si>
  <si>
    <t>d.  Calculate the current ratio at December 31, 2002.</t>
  </si>
  <si>
    <t>e.  Calculate the acid-test ratio at December 31, 2002.</t>
  </si>
  <si>
    <t>c.  Working capital at December 31, 2002</t>
  </si>
  <si>
    <t>d.  Current ratio at December 31, 2002</t>
  </si>
  <si>
    <t>e.  Acid-test ratio at December 31, 2002</t>
  </si>
  <si>
    <t>What does it mean?  Question 1:</t>
  </si>
  <si>
    <t>What does it mean?  Question 2:</t>
  </si>
  <si>
    <t>convenience.  Assume that on December 31, 2002, the treasurer for Hames, Inc. decided to pay a $15,000 account</t>
  </si>
  <si>
    <t>a.  ROI for the year ended December 31, 2002:</t>
  </si>
  <si>
    <t>b.  ROE for the year ended December 31, 2002:</t>
  </si>
  <si>
    <t>Presented below are the comparative balance sheets of Hames, Inc., at December 31, 2002, and 2001.  Sales for the year</t>
  </si>
  <si>
    <t>ended December 31, 2002, totaled $580,000.</t>
  </si>
  <si>
    <r>
      <t xml:space="preserve">Assume that </t>
    </r>
    <r>
      <rPr>
        <i/>
        <sz val="8"/>
        <rFont val="Arial"/>
        <family val="2"/>
      </rPr>
      <t>instead</t>
    </r>
    <r>
      <rPr>
        <sz val="8"/>
        <rFont val="Arial"/>
        <family val="2"/>
      </rPr>
      <t xml:space="preserve"> of paying $15,000 of accounts payable on December 31, 2002, Hames Inc. collected $15,000 of accounts</t>
    </r>
  </si>
  <si>
    <t>c.  Working capital at December 31, 2002:</t>
  </si>
  <si>
    <t>d.  Current ratio at December 31, 2002: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</si>
</sst>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0_);[Red]\(0\)"/>
    <numFmt numFmtId="169" formatCode="0.00000000"/>
    <numFmt numFmtId="170" formatCode="0.0000000"/>
    <numFmt numFmtId="171" formatCode="0.000000"/>
    <numFmt numFmtId="172" formatCode="0.00000"/>
    <numFmt numFmtId="173" formatCode="0.0%"/>
    <numFmt numFmtId="174" formatCode="&quot;$&quot;#,##0"/>
    <numFmt numFmtId="175" formatCode="0.0000"/>
    <numFmt numFmtId="176" formatCode="0.000"/>
  </numFmts>
  <fonts count="17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b/>
      <sz val="10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5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3" fontId="9" fillId="3" borderId="3" xfId="15" applyNumberFormat="1" applyFont="1" applyFill="1" applyBorder="1" applyAlignment="1" applyProtection="1">
      <alignment horizontal="center"/>
      <protection locked="0"/>
    </xf>
    <xf numFmtId="3" fontId="9" fillId="3" borderId="5" xfId="15" applyNumberFormat="1" applyFont="1" applyFill="1" applyBorder="1" applyAlignment="1" applyProtection="1">
      <alignment horizontal="center"/>
      <protection locked="0"/>
    </xf>
    <xf numFmtId="37" fontId="9" fillId="3" borderId="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14" fillId="3" borderId="6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/>
      <protection locked="0"/>
    </xf>
    <xf numFmtId="0" fontId="14" fillId="3" borderId="8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" fillId="0" borderId="16" xfId="21" applyNumberFormat="1" applyFont="1" applyBorder="1" applyAlignment="1">
      <alignment horizontal="center" vertical="center"/>
    </xf>
    <xf numFmtId="4" fontId="0" fillId="0" borderId="17" xfId="21" applyNumberFormat="1" applyBorder="1" applyAlignment="1">
      <alignment horizontal="center" vertical="center"/>
    </xf>
    <xf numFmtId="39" fontId="1" fillId="0" borderId="16" xfId="15" applyNumberFormat="1" applyFont="1" applyBorder="1" applyAlignment="1">
      <alignment horizontal="center" vertical="center"/>
    </xf>
    <xf numFmtId="39" fontId="0" fillId="0" borderId="17" xfId="15" applyNumberFormat="1" applyBorder="1" applyAlignment="1">
      <alignment horizontal="center" vertical="center"/>
    </xf>
    <xf numFmtId="174" fontId="1" fillId="0" borderId="16" xfId="21" applyNumberFormat="1" applyFont="1" applyBorder="1" applyAlignment="1">
      <alignment horizontal="center" vertical="center"/>
    </xf>
    <xf numFmtId="174" fontId="0" fillId="0" borderId="17" xfId="21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1" fillId="0" borderId="16" xfId="21" applyNumberFormat="1" applyFont="1" applyBorder="1" applyAlignment="1">
      <alignment horizontal="center" vertical="center"/>
    </xf>
    <xf numFmtId="10" fontId="0" fillId="0" borderId="17" xfId="21" applyNumberFormat="1" applyBorder="1" applyAlignment="1">
      <alignment horizontal="center" vertical="center"/>
    </xf>
    <xf numFmtId="0" fontId="9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85725</xdr:rowOff>
    </xdr:to>
    <xdr:sp>
      <xdr:nvSpPr>
        <xdr:cNvPr id="1" name="Line 3"/>
        <xdr:cNvSpPr>
          <a:spLocks/>
        </xdr:cNvSpPr>
      </xdr:nvSpPr>
      <xdr:spPr>
        <a:xfrm>
          <a:off x="1295400" y="13525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7621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42887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30956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90800" y="201930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85725</xdr:rowOff>
    </xdr:to>
    <xdr:sp>
      <xdr:nvSpPr>
        <xdr:cNvPr id="6" name="Line 9"/>
        <xdr:cNvSpPr>
          <a:spLocks/>
        </xdr:cNvSpPr>
      </xdr:nvSpPr>
      <xdr:spPr>
        <a:xfrm>
          <a:off x="3886200" y="26860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38100</xdr:rowOff>
    </xdr:from>
    <xdr:to>
      <xdr:col>9</xdr:col>
      <xdr:colOff>581025</xdr:colOff>
      <xdr:row>14</xdr:row>
      <xdr:rowOff>47625</xdr:rowOff>
    </xdr:to>
    <xdr:sp>
      <xdr:nvSpPr>
        <xdr:cNvPr id="7" name="AutoShape 16"/>
        <xdr:cNvSpPr>
          <a:spLocks/>
        </xdr:cNvSpPr>
      </xdr:nvSpPr>
      <xdr:spPr>
        <a:xfrm>
          <a:off x="4219575" y="895350"/>
          <a:ext cx="2190750" cy="1504950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57</xdr:row>
      <xdr:rowOff>85725</xdr:rowOff>
    </xdr:from>
    <xdr:to>
      <xdr:col>8</xdr:col>
      <xdr:colOff>323850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3850" y="8210550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54</xdr:row>
      <xdr:rowOff>85725</xdr:rowOff>
    </xdr:from>
    <xdr:to>
      <xdr:col>8</xdr:col>
      <xdr:colOff>323850</xdr:colOff>
      <xdr:row>54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3850" y="7781925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45</xdr:row>
      <xdr:rowOff>85725</xdr:rowOff>
    </xdr:from>
    <xdr:to>
      <xdr:col>8</xdr:col>
      <xdr:colOff>323850</xdr:colOff>
      <xdr:row>45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3850" y="6562725"/>
          <a:ext cx="5772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</xdr:row>
      <xdr:rowOff>85725</xdr:rowOff>
    </xdr:from>
    <xdr:to>
      <xdr:col>8</xdr:col>
      <xdr:colOff>323850</xdr:colOff>
      <xdr:row>5</xdr:row>
      <xdr:rowOff>85725</xdr:rowOff>
    </xdr:to>
    <xdr:sp>
      <xdr:nvSpPr>
        <xdr:cNvPr id="4" name="Line 7"/>
        <xdr:cNvSpPr>
          <a:spLocks/>
        </xdr:cNvSpPr>
      </xdr:nvSpPr>
      <xdr:spPr>
        <a:xfrm>
          <a:off x="323850" y="800100"/>
          <a:ext cx="577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36</xdr:row>
      <xdr:rowOff>85725</xdr:rowOff>
    </xdr:from>
    <xdr:to>
      <xdr:col>8</xdr:col>
      <xdr:colOff>619125</xdr:colOff>
      <xdr:row>36</xdr:row>
      <xdr:rowOff>85725</xdr:rowOff>
    </xdr:to>
    <xdr:sp>
      <xdr:nvSpPr>
        <xdr:cNvPr id="1" name="Line 7"/>
        <xdr:cNvSpPr>
          <a:spLocks/>
        </xdr:cNvSpPr>
      </xdr:nvSpPr>
      <xdr:spPr>
        <a:xfrm>
          <a:off x="323850" y="5581650"/>
          <a:ext cx="5991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8</xdr:col>
      <xdr:colOff>371475</xdr:colOff>
      <xdr:row>17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695325" y="2209800"/>
          <a:ext cx="5372100" cy="466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0</xdr:rowOff>
    </xdr:from>
    <xdr:to>
      <xdr:col>8</xdr:col>
      <xdr:colOff>361950</xdr:colOff>
      <xdr:row>17</xdr:row>
      <xdr:rowOff>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95325" y="2676525"/>
          <a:ext cx="5362575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0" y="123729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0</xdr:rowOff>
    </xdr:from>
    <xdr:to>
      <xdr:col>8</xdr:col>
      <xdr:colOff>371475</xdr:colOff>
      <xdr:row>17</xdr:row>
      <xdr:rowOff>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695325" y="2676525"/>
          <a:ext cx="537210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0</xdr:rowOff>
    </xdr:from>
    <xdr:to>
      <xdr:col>8</xdr:col>
      <xdr:colOff>371475</xdr:colOff>
      <xdr:row>17</xdr:row>
      <xdr:rowOff>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695325" y="2676525"/>
          <a:ext cx="537210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0</xdr:rowOff>
    </xdr:from>
    <xdr:to>
      <xdr:col>8</xdr:col>
      <xdr:colOff>371475</xdr:colOff>
      <xdr:row>17</xdr:row>
      <xdr:rowOff>0</xdr:rowOff>
    </xdr:to>
    <xdr:sp>
      <xdr:nvSpPr>
        <xdr:cNvPr id="14" name="TextBox 23"/>
        <xdr:cNvSpPr txBox="1">
          <a:spLocks noChangeArrowheads="1"/>
        </xdr:cNvSpPr>
      </xdr:nvSpPr>
      <xdr:spPr>
        <a:xfrm>
          <a:off x="695325" y="2676525"/>
          <a:ext cx="5372100" cy="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8</xdr:col>
      <xdr:colOff>371475</xdr:colOff>
      <xdr:row>22</xdr:row>
      <xdr:rowOff>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695325" y="2933700"/>
          <a:ext cx="5372100" cy="466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8</xdr:col>
      <xdr:colOff>371475</xdr:colOff>
      <xdr:row>27</xdr:row>
      <xdr:rowOff>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695325" y="3657600"/>
          <a:ext cx="5372100" cy="466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8</xdr:col>
      <xdr:colOff>371475</xdr:colOff>
      <xdr:row>32</xdr:row>
      <xdr:rowOff>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695325" y="4381500"/>
          <a:ext cx="5372100" cy="466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80</xdr:row>
      <xdr:rowOff>19050</xdr:rowOff>
    </xdr:from>
    <xdr:to>
      <xdr:col>8</xdr:col>
      <xdr:colOff>371475</xdr:colOff>
      <xdr:row>83</xdr:row>
      <xdr:rowOff>0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695325" y="12553950"/>
          <a:ext cx="5372100" cy="466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83</xdr:row>
      <xdr:rowOff>0</xdr:rowOff>
    </xdr:from>
    <xdr:to>
      <xdr:col>8</xdr:col>
      <xdr:colOff>361950</xdr:colOff>
      <xdr:row>83</xdr:row>
      <xdr:rowOff>0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695325" y="13020675"/>
          <a:ext cx="5362575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83</xdr:row>
      <xdr:rowOff>0</xdr:rowOff>
    </xdr:from>
    <xdr:to>
      <xdr:col>8</xdr:col>
      <xdr:colOff>371475</xdr:colOff>
      <xdr:row>83</xdr:row>
      <xdr:rowOff>0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695325" y="13020675"/>
          <a:ext cx="537210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83</xdr:row>
      <xdr:rowOff>0</xdr:rowOff>
    </xdr:from>
    <xdr:to>
      <xdr:col>8</xdr:col>
      <xdr:colOff>371475</xdr:colOff>
      <xdr:row>83</xdr:row>
      <xdr:rowOff>0</xdr:rowOff>
    </xdr:to>
    <xdr:sp>
      <xdr:nvSpPr>
        <xdr:cNvPr id="21" name="TextBox 30"/>
        <xdr:cNvSpPr txBox="1">
          <a:spLocks noChangeArrowheads="1"/>
        </xdr:cNvSpPr>
      </xdr:nvSpPr>
      <xdr:spPr>
        <a:xfrm>
          <a:off x="695325" y="13020675"/>
          <a:ext cx="537210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83</xdr:row>
      <xdr:rowOff>0</xdr:rowOff>
    </xdr:from>
    <xdr:to>
      <xdr:col>8</xdr:col>
      <xdr:colOff>371475</xdr:colOff>
      <xdr:row>83</xdr:row>
      <xdr:rowOff>0</xdr:rowOff>
    </xdr:to>
    <xdr:sp>
      <xdr:nvSpPr>
        <xdr:cNvPr id="22" name="TextBox 31"/>
        <xdr:cNvSpPr txBox="1">
          <a:spLocks noChangeArrowheads="1"/>
        </xdr:cNvSpPr>
      </xdr:nvSpPr>
      <xdr:spPr>
        <a:xfrm>
          <a:off x="695325" y="13020675"/>
          <a:ext cx="5372100" cy="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85</xdr:row>
      <xdr:rowOff>19050</xdr:rowOff>
    </xdr:from>
    <xdr:to>
      <xdr:col>8</xdr:col>
      <xdr:colOff>371475</xdr:colOff>
      <xdr:row>88</xdr:row>
      <xdr:rowOff>0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695325" y="13277850"/>
          <a:ext cx="5372100" cy="466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90</xdr:row>
      <xdr:rowOff>19050</xdr:rowOff>
    </xdr:from>
    <xdr:to>
      <xdr:col>8</xdr:col>
      <xdr:colOff>371475</xdr:colOff>
      <xdr:row>93</xdr:row>
      <xdr:rowOff>0</xdr:rowOff>
    </xdr:to>
    <xdr:sp>
      <xdr:nvSpPr>
        <xdr:cNvPr id="24" name="TextBox 33"/>
        <xdr:cNvSpPr txBox="1">
          <a:spLocks noChangeArrowheads="1"/>
        </xdr:cNvSpPr>
      </xdr:nvSpPr>
      <xdr:spPr>
        <a:xfrm>
          <a:off x="695325" y="14001750"/>
          <a:ext cx="5372100" cy="466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95</xdr:row>
      <xdr:rowOff>19050</xdr:rowOff>
    </xdr:from>
    <xdr:to>
      <xdr:col>8</xdr:col>
      <xdr:colOff>371475</xdr:colOff>
      <xdr:row>98</xdr:row>
      <xdr:rowOff>0</xdr:rowOff>
    </xdr:to>
    <xdr:sp>
      <xdr:nvSpPr>
        <xdr:cNvPr id="25" name="TextBox 34"/>
        <xdr:cNvSpPr txBox="1">
          <a:spLocks noChangeArrowheads="1"/>
        </xdr:cNvSpPr>
      </xdr:nvSpPr>
      <xdr:spPr>
        <a:xfrm>
          <a:off x="695325" y="14725650"/>
          <a:ext cx="5372100" cy="4667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21"/>
  <sheetViews>
    <sheetView showGridLines="0" tabSelected="1" workbookViewId="0" topLeftCell="A1">
      <selection activeCell="H2" sqref="H2:J2"/>
    </sheetView>
  </sheetViews>
  <sheetFormatPr defaultColWidth="9.140625" defaultRowHeight="12.75"/>
  <cols>
    <col min="1" max="10" width="9.7109375" style="0" customWidth="1"/>
  </cols>
  <sheetData>
    <row r="1" spans="1:10" ht="12.75" customHeight="1" thickBot="1">
      <c r="A1" s="27" t="s">
        <v>87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thickBot="1">
      <c r="A2" s="29" t="s">
        <v>19</v>
      </c>
      <c r="B2" s="30"/>
      <c r="C2" s="30"/>
      <c r="D2" s="30"/>
      <c r="E2" s="30"/>
      <c r="F2" s="30"/>
      <c r="G2" s="31" t="s">
        <v>0</v>
      </c>
      <c r="H2" s="37" t="s">
        <v>88</v>
      </c>
      <c r="I2" s="38"/>
      <c r="J2" s="39"/>
    </row>
    <row r="4" ht="15">
      <c r="A4" s="5" t="s">
        <v>3</v>
      </c>
    </row>
    <row r="5" ht="13.5" thickBot="1"/>
    <row r="6" spans="1:3" ht="12.75">
      <c r="A6" s="4" t="s">
        <v>4</v>
      </c>
      <c r="B6" s="59" t="s">
        <v>5</v>
      </c>
      <c r="C6" s="60"/>
    </row>
    <row r="7" spans="2:3" ht="12.75">
      <c r="B7" s="61" t="s">
        <v>6</v>
      </c>
      <c r="C7" s="62"/>
    </row>
    <row r="8" spans="2:3" ht="13.5" thickBot="1">
      <c r="B8" s="63" t="s">
        <v>7</v>
      </c>
      <c r="C8" s="64"/>
    </row>
    <row r="9" ht="13.5" thickBot="1"/>
    <row r="10" spans="3:5" ht="12.75">
      <c r="C10" s="4" t="s">
        <v>9</v>
      </c>
      <c r="D10" s="65" t="s">
        <v>14</v>
      </c>
      <c r="E10" s="66"/>
    </row>
    <row r="11" spans="4:5" ht="12.75">
      <c r="D11" s="51" t="s">
        <v>20</v>
      </c>
      <c r="E11" s="52"/>
    </row>
    <row r="12" spans="4:5" ht="13.5" thickBot="1">
      <c r="D12" s="53" t="s">
        <v>8</v>
      </c>
      <c r="E12" s="54"/>
    </row>
    <row r="13" ht="13.5" thickBot="1"/>
    <row r="14" spans="5:7" ht="12.75">
      <c r="E14" s="4" t="s">
        <v>12</v>
      </c>
      <c r="F14" s="55" t="s">
        <v>10</v>
      </c>
      <c r="G14" s="56"/>
    </row>
    <row r="15" spans="6:7" ht="12.75">
      <c r="F15" s="57" t="s">
        <v>11</v>
      </c>
      <c r="G15" s="58"/>
    </row>
    <row r="16" spans="6:7" ht="13.5" thickBot="1">
      <c r="F16" s="40" t="s">
        <v>8</v>
      </c>
      <c r="G16" s="41"/>
    </row>
    <row r="17" ht="13.5" thickBot="1"/>
    <row r="18" spans="7:10" ht="12.75">
      <c r="G18" s="4" t="s">
        <v>13</v>
      </c>
      <c r="H18" s="42" t="s">
        <v>16</v>
      </c>
      <c r="I18" s="43"/>
      <c r="J18" s="44"/>
    </row>
    <row r="19" spans="8:10" ht="12.75">
      <c r="H19" s="45" t="s">
        <v>15</v>
      </c>
      <c r="I19" s="46"/>
      <c r="J19" s="47"/>
    </row>
    <row r="20" spans="8:10" ht="13.5" thickBot="1">
      <c r="H20" s="48" t="s">
        <v>8</v>
      </c>
      <c r="I20" s="49"/>
      <c r="J20" s="50"/>
    </row>
    <row r="21" ht="12.75">
      <c r="A21" s="3"/>
    </row>
  </sheetData>
  <sheetProtection sheet="1" objects="1" scenarios="1"/>
  <mergeCells count="13">
    <mergeCell ref="B6:C6"/>
    <mergeCell ref="B7:C7"/>
    <mergeCell ref="B8:C8"/>
    <mergeCell ref="D10:E10"/>
    <mergeCell ref="H20:J20"/>
    <mergeCell ref="D11:E11"/>
    <mergeCell ref="D12:E12"/>
    <mergeCell ref="F14:G14"/>
    <mergeCell ref="F15:G15"/>
    <mergeCell ref="H2:J2"/>
    <mergeCell ref="F16:G16"/>
    <mergeCell ref="H18:J18"/>
    <mergeCell ref="H19:J19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7"/>
  <sheetViews>
    <sheetView showGridLines="0" workbookViewId="0" topLeftCell="A1">
      <selection activeCell="G2" sqref="G2:I2"/>
    </sheetView>
  </sheetViews>
  <sheetFormatPr defaultColWidth="9.140625" defaultRowHeight="12.75"/>
  <cols>
    <col min="1" max="1" width="9.7109375" style="0" customWidth="1"/>
    <col min="2" max="2" width="7.00390625" style="0" customWidth="1"/>
    <col min="3" max="3" width="24.8515625" style="0" customWidth="1"/>
    <col min="4" max="4" width="12.7109375" style="0" customWidth="1"/>
    <col min="5" max="5" width="9.57421875" style="0" customWidth="1"/>
    <col min="6" max="6" width="3.57421875" style="0" customWidth="1"/>
    <col min="7" max="7" width="9.421875" style="0" customWidth="1"/>
    <col min="8" max="9" width="9.7109375" style="0" customWidth="1"/>
  </cols>
  <sheetData>
    <row r="1" spans="1:9" ht="12.75" customHeight="1" thickBot="1">
      <c r="A1" s="27" t="s">
        <v>87</v>
      </c>
      <c r="B1" s="28"/>
      <c r="C1" s="28"/>
      <c r="D1" s="28"/>
      <c r="E1" s="28"/>
      <c r="F1" s="28"/>
      <c r="G1" s="28"/>
      <c r="H1" s="28"/>
      <c r="I1" s="28"/>
    </row>
    <row r="2" spans="1:9" ht="13.5" thickBot="1">
      <c r="A2" s="29" t="s">
        <v>19</v>
      </c>
      <c r="B2" s="30"/>
      <c r="C2" s="30"/>
      <c r="D2" s="30"/>
      <c r="E2" s="30"/>
      <c r="F2" s="31" t="s">
        <v>0</v>
      </c>
      <c r="G2" s="37" t="str">
        <f>Instructions!H2</f>
        <v>Enter Name</v>
      </c>
      <c r="H2" s="38"/>
      <c r="I2" s="39"/>
    </row>
    <row r="3" s="3" customFormat="1" ht="11.25"/>
    <row r="4" spans="1:2" s="3" customFormat="1" ht="12.75">
      <c r="A4" s="1" t="s">
        <v>1</v>
      </c>
      <c r="B4" s="2"/>
    </row>
    <row r="5" s="3" customFormat="1" ht="6" customHeight="1"/>
    <row r="6" s="3" customFormat="1" ht="11.25"/>
    <row r="7" s="3" customFormat="1" ht="6" customHeight="1"/>
    <row r="8" s="3" customFormat="1" ht="11.25">
      <c r="B8" s="3" t="s">
        <v>89</v>
      </c>
    </row>
    <row r="9" s="3" customFormat="1" ht="11.25">
      <c r="B9" s="3" t="s">
        <v>90</v>
      </c>
    </row>
    <row r="10" s="3" customFormat="1" ht="11.25"/>
    <row r="11" spans="3:7" s="7" customFormat="1" ht="12.75" customHeight="1">
      <c r="C11" s="67" t="s">
        <v>21</v>
      </c>
      <c r="D11" s="67"/>
      <c r="E11" s="67"/>
      <c r="F11" s="67"/>
      <c r="G11" s="67"/>
    </row>
    <row r="12" spans="3:7" s="3" customFormat="1" ht="12.75" customHeight="1">
      <c r="C12" s="67" t="s">
        <v>22</v>
      </c>
      <c r="D12" s="67"/>
      <c r="E12" s="67"/>
      <c r="F12" s="67"/>
      <c r="G12" s="67"/>
    </row>
    <row r="13" spans="3:7" s="3" customFormat="1" ht="12.75" customHeight="1">
      <c r="C13" s="67" t="s">
        <v>91</v>
      </c>
      <c r="D13" s="67"/>
      <c r="E13" s="67"/>
      <c r="F13" s="67"/>
      <c r="G13" s="67"/>
    </row>
    <row r="14" s="3" customFormat="1" ht="11.25">
      <c r="E14" s="8"/>
    </row>
    <row r="15" spans="2:7" s="3" customFormat="1" ht="11.25">
      <c r="B15" s="9"/>
      <c r="E15" s="10">
        <v>2002</v>
      </c>
      <c r="G15" s="10">
        <v>2001</v>
      </c>
    </row>
    <row r="16" spans="2:7" s="3" customFormat="1" ht="11.25">
      <c r="B16" s="9"/>
      <c r="C16" s="9" t="s">
        <v>23</v>
      </c>
      <c r="E16" s="10"/>
      <c r="G16" s="10"/>
    </row>
    <row r="17" spans="3:7" s="3" customFormat="1" ht="11.25">
      <c r="C17" s="3" t="s">
        <v>24</v>
      </c>
      <c r="E17" s="15">
        <v>21000</v>
      </c>
      <c r="G17" s="15">
        <v>19000</v>
      </c>
    </row>
    <row r="18" spans="3:7" s="3" customFormat="1" ht="11.25">
      <c r="C18" s="3" t="s">
        <v>25</v>
      </c>
      <c r="E18" s="13">
        <v>78000</v>
      </c>
      <c r="G18" s="11">
        <v>72000</v>
      </c>
    </row>
    <row r="19" spans="3:7" s="3" customFormat="1" ht="11.25">
      <c r="C19" s="3" t="s">
        <v>26</v>
      </c>
      <c r="E19" s="14">
        <v>103000</v>
      </c>
      <c r="G19" s="12">
        <v>99000</v>
      </c>
    </row>
    <row r="20" spans="3:7" s="3" customFormat="1" ht="11.25">
      <c r="C20" s="3" t="s">
        <v>27</v>
      </c>
      <c r="E20" s="15">
        <f>SUM(E17:E19)</f>
        <v>202000</v>
      </c>
      <c r="G20" s="15">
        <f>SUM(G17:G19)</f>
        <v>190000</v>
      </c>
    </row>
    <row r="21" spans="3:7" s="3" customFormat="1" ht="11.25">
      <c r="C21" s="3" t="s">
        <v>28</v>
      </c>
      <c r="E21" s="13">
        <v>50000</v>
      </c>
      <c r="G21" s="11">
        <v>40000</v>
      </c>
    </row>
    <row r="22" spans="3:7" s="3" customFormat="1" ht="11.25">
      <c r="C22" s="3" t="s">
        <v>29</v>
      </c>
      <c r="E22" s="13">
        <v>125000</v>
      </c>
      <c r="G22" s="11">
        <v>110000</v>
      </c>
    </row>
    <row r="23" spans="3:7" s="3" customFormat="1" ht="11.25">
      <c r="C23" s="3" t="s">
        <v>30</v>
      </c>
      <c r="E23" s="14">
        <v>-65000</v>
      </c>
      <c r="G23" s="14">
        <v>-60000</v>
      </c>
    </row>
    <row r="24" spans="3:7" s="3" customFormat="1" ht="12" thickBot="1">
      <c r="C24" s="3" t="s">
        <v>31</v>
      </c>
      <c r="E24" s="16">
        <f>SUM(E20:E23)</f>
        <v>312000</v>
      </c>
      <c r="G24" s="16">
        <f>SUM(G20:G23)</f>
        <v>280000</v>
      </c>
    </row>
    <row r="25" s="3" customFormat="1" ht="12" thickTop="1"/>
    <row r="26" s="3" customFormat="1" ht="11.25">
      <c r="C26" s="9" t="s">
        <v>32</v>
      </c>
    </row>
    <row r="27" spans="3:7" s="3" customFormat="1" ht="11.25">
      <c r="C27" s="3" t="s">
        <v>33</v>
      </c>
      <c r="E27" s="15">
        <v>18000</v>
      </c>
      <c r="G27" s="15">
        <v>17000</v>
      </c>
    </row>
    <row r="28" spans="3:7" s="3" customFormat="1" ht="11.25">
      <c r="C28" s="3" t="s">
        <v>34</v>
      </c>
      <c r="E28" s="13">
        <v>56000</v>
      </c>
      <c r="F28" s="13"/>
      <c r="G28" s="13">
        <v>48000</v>
      </c>
    </row>
    <row r="29" spans="3:7" s="3" customFormat="1" ht="11.25">
      <c r="C29" s="3" t="s">
        <v>35</v>
      </c>
      <c r="E29" s="14">
        <v>20000</v>
      </c>
      <c r="F29" s="13"/>
      <c r="G29" s="14">
        <v>18000</v>
      </c>
    </row>
    <row r="30" spans="3:7" s="3" customFormat="1" ht="11.25">
      <c r="C30" s="3" t="s">
        <v>36</v>
      </c>
      <c r="E30" s="15">
        <f>SUM(E27:E29)</f>
        <v>94000</v>
      </c>
      <c r="F30" s="13"/>
      <c r="G30" s="15">
        <f>SUM(G27:G29)</f>
        <v>83000</v>
      </c>
    </row>
    <row r="31" spans="3:7" s="3" customFormat="1" ht="11.25">
      <c r="C31" s="3" t="s">
        <v>37</v>
      </c>
      <c r="E31" s="14">
        <v>22000</v>
      </c>
      <c r="F31" s="13"/>
      <c r="G31" s="14">
        <v>30000</v>
      </c>
    </row>
    <row r="32" spans="3:7" s="3" customFormat="1" ht="11.25" customHeight="1">
      <c r="C32" s="3" t="s">
        <v>38</v>
      </c>
      <c r="E32" s="17">
        <f>SUM(E30:E31)</f>
        <v>116000</v>
      </c>
      <c r="F32" s="13"/>
      <c r="G32" s="17">
        <f>SUM(G30:G31)</f>
        <v>113000</v>
      </c>
    </row>
    <row r="33" spans="5:7" s="3" customFormat="1" ht="11.25" customHeight="1">
      <c r="E33" s="18"/>
      <c r="F33" s="13"/>
      <c r="G33" s="18"/>
    </row>
    <row r="34" spans="3:7" s="3" customFormat="1" ht="11.25">
      <c r="C34" s="9" t="s">
        <v>39</v>
      </c>
      <c r="E34" s="13"/>
      <c r="F34" s="13"/>
      <c r="G34" s="13"/>
    </row>
    <row r="35" spans="3:7" s="3" customFormat="1" ht="11.25">
      <c r="C35" s="3" t="s">
        <v>40</v>
      </c>
      <c r="E35" s="13"/>
      <c r="F35" s="13"/>
      <c r="G35" s="13"/>
    </row>
    <row r="36" spans="3:7" s="3" customFormat="1" ht="11.25">
      <c r="C36" s="3" t="s">
        <v>41</v>
      </c>
      <c r="E36" s="17">
        <v>74000</v>
      </c>
      <c r="F36" s="13"/>
      <c r="G36" s="17">
        <v>59000</v>
      </c>
    </row>
    <row r="37" spans="3:7" s="3" customFormat="1" ht="11.25">
      <c r="C37" s="3" t="s">
        <v>42</v>
      </c>
      <c r="E37" s="13"/>
      <c r="F37" s="13"/>
      <c r="G37" s="13"/>
    </row>
    <row r="38" spans="3:8" s="3" customFormat="1" ht="11.25">
      <c r="C38" s="3" t="s">
        <v>43</v>
      </c>
      <c r="E38" s="13">
        <f>+G41</f>
        <v>108000</v>
      </c>
      <c r="F38" s="13"/>
      <c r="G38" s="13">
        <v>85000</v>
      </c>
      <c r="H38" s="13"/>
    </row>
    <row r="39" spans="3:7" s="3" customFormat="1" ht="11.25">
      <c r="C39" s="3" t="s">
        <v>44</v>
      </c>
      <c r="E39" s="13">
        <v>34000</v>
      </c>
      <c r="F39" s="13"/>
      <c r="G39" s="13">
        <v>28000</v>
      </c>
    </row>
    <row r="40" spans="3:7" s="3" customFormat="1" ht="11.25">
      <c r="C40" s="3" t="s">
        <v>45</v>
      </c>
      <c r="E40" s="14">
        <v>-20000</v>
      </c>
      <c r="F40" s="13"/>
      <c r="G40" s="14">
        <v>-5000</v>
      </c>
    </row>
    <row r="41" spans="3:7" s="3" customFormat="1" ht="11.25">
      <c r="C41" s="3" t="s">
        <v>46</v>
      </c>
      <c r="E41" s="17">
        <f>SUM(E38:E40)</f>
        <v>122000</v>
      </c>
      <c r="F41" s="13"/>
      <c r="G41" s="17">
        <f>SUM(G38:G40)</f>
        <v>108000</v>
      </c>
    </row>
    <row r="42" spans="3:7" s="3" customFormat="1" ht="11.25">
      <c r="C42" s="3" t="s">
        <v>47</v>
      </c>
      <c r="E42" s="17">
        <f>+E36+E41</f>
        <v>196000</v>
      </c>
      <c r="F42" s="13"/>
      <c r="G42" s="17">
        <f>+G36+G41</f>
        <v>167000</v>
      </c>
    </row>
    <row r="43" spans="3:7" s="3" customFormat="1" ht="12" thickBot="1">
      <c r="C43" s="3" t="s">
        <v>48</v>
      </c>
      <c r="E43" s="16">
        <f>+E32+E42</f>
        <v>312000</v>
      </c>
      <c r="F43" s="13"/>
      <c r="G43" s="16">
        <f>+G32+G42</f>
        <v>280000</v>
      </c>
    </row>
    <row r="44" s="3" customFormat="1" ht="12" thickTop="1">
      <c r="F44" s="13"/>
    </row>
    <row r="45" s="3" customFormat="1" ht="12.75">
      <c r="A45" s="1" t="s">
        <v>2</v>
      </c>
    </row>
    <row r="46" s="3" customFormat="1" ht="11.25">
      <c r="A46" s="6"/>
    </row>
    <row r="47" s="3" customFormat="1" ht="11.25">
      <c r="B47" s="3" t="s">
        <v>18</v>
      </c>
    </row>
    <row r="48" s="3" customFormat="1" ht="11.25">
      <c r="B48" s="3" t="s">
        <v>17</v>
      </c>
    </row>
    <row r="49" s="3" customFormat="1" ht="6" customHeight="1"/>
    <row r="50" s="3" customFormat="1" ht="11.25">
      <c r="B50" s="3" t="s">
        <v>92</v>
      </c>
    </row>
    <row r="51" s="3" customFormat="1" ht="11.25">
      <c r="B51" s="3" t="s">
        <v>93</v>
      </c>
    </row>
    <row r="52" s="3" customFormat="1" ht="11.25">
      <c r="B52" s="3" t="s">
        <v>94</v>
      </c>
    </row>
    <row r="53" s="3" customFormat="1" ht="11.25">
      <c r="B53" s="3" t="s">
        <v>95</v>
      </c>
    </row>
    <row r="54" s="3" customFormat="1" ht="11.25">
      <c r="B54" s="3" t="s">
        <v>96</v>
      </c>
    </row>
    <row r="55" s="3" customFormat="1" ht="11.25"/>
    <row r="56" s="3" customFormat="1" ht="11.25">
      <c r="B56" s="3" t="s">
        <v>49</v>
      </c>
    </row>
    <row r="57" s="3" customFormat="1" ht="11.25">
      <c r="B57" s="3" t="s">
        <v>50</v>
      </c>
    </row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  <row r="77" s="3" customFormat="1" ht="11.25"/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</sheetData>
  <sheetProtection sheet="1" objects="1" scenarios="1"/>
  <mergeCells count="4">
    <mergeCell ref="C11:G11"/>
    <mergeCell ref="C12:G12"/>
    <mergeCell ref="C13:G13"/>
    <mergeCell ref="G2:I2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64"/>
  <sheetViews>
    <sheetView showGridLines="0" workbookViewId="0" topLeftCell="A1">
      <selection activeCell="F2" sqref="F2:G2"/>
    </sheetView>
  </sheetViews>
  <sheetFormatPr defaultColWidth="9.140625" defaultRowHeight="12.75"/>
  <cols>
    <col min="1" max="1" width="9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8515625" style="0" customWidth="1"/>
    <col min="6" max="6" width="20.7109375" style="0" customWidth="1"/>
    <col min="7" max="9" width="9.7109375" style="0" customWidth="1"/>
  </cols>
  <sheetData>
    <row r="1" spans="1:7" ht="12.75" customHeight="1" thickBot="1">
      <c r="A1" s="27" t="s">
        <v>87</v>
      </c>
      <c r="B1" s="28"/>
      <c r="C1" s="28"/>
      <c r="D1" s="28"/>
      <c r="E1" s="28"/>
      <c r="F1" s="28"/>
      <c r="G1" s="32"/>
    </row>
    <row r="2" spans="1:7" ht="13.5" thickBot="1">
      <c r="A2" s="29" t="s">
        <v>19</v>
      </c>
      <c r="B2" s="30"/>
      <c r="C2" s="30"/>
      <c r="D2" s="30"/>
      <c r="E2" s="31" t="s">
        <v>0</v>
      </c>
      <c r="F2" s="37" t="str">
        <f>Instructions!H2</f>
        <v>Enter Name</v>
      </c>
      <c r="G2" s="39"/>
    </row>
    <row r="3" spans="7:10" s="3" customFormat="1" ht="12.75">
      <c r="G3"/>
      <c r="H3"/>
      <c r="I3"/>
      <c r="J3"/>
    </row>
    <row r="4" s="3" customFormat="1" ht="12.75">
      <c r="A4" s="1" t="s">
        <v>51</v>
      </c>
    </row>
    <row r="5" s="3" customFormat="1" ht="12.75">
      <c r="A5" s="1"/>
    </row>
    <row r="6" spans="1:7" s="3" customFormat="1" ht="11.25">
      <c r="A6" s="67" t="s">
        <v>52</v>
      </c>
      <c r="B6" s="67"/>
      <c r="C6" s="67"/>
      <c r="D6" s="67"/>
      <c r="E6" s="67"/>
      <c r="F6" s="67"/>
      <c r="G6" s="67"/>
    </row>
    <row r="7" s="3" customFormat="1" ht="11.25"/>
    <row r="8" spans="2:6" s="3" customFormat="1" ht="11.25">
      <c r="B8" s="8" t="s">
        <v>53</v>
      </c>
      <c r="C8" s="8" t="s">
        <v>54</v>
      </c>
      <c r="D8" s="8" t="s">
        <v>55</v>
      </c>
      <c r="E8" s="8" t="s">
        <v>56</v>
      </c>
      <c r="F8" s="8" t="s">
        <v>57</v>
      </c>
    </row>
    <row r="9" s="3" customFormat="1" ht="11.25"/>
    <row r="10" spans="2:6" s="8" customFormat="1" ht="12" thickBot="1">
      <c r="B10" s="19" t="s">
        <v>58</v>
      </c>
      <c r="C10" s="78" t="s">
        <v>62</v>
      </c>
      <c r="D10" s="19" t="s">
        <v>60</v>
      </c>
      <c r="E10" s="78" t="s">
        <v>63</v>
      </c>
      <c r="F10" s="19" t="s">
        <v>61</v>
      </c>
    </row>
    <row r="11" spans="2:6" s="8" customFormat="1" ht="11.25">
      <c r="B11" s="8" t="s">
        <v>59</v>
      </c>
      <c r="C11" s="78"/>
      <c r="D11" s="8" t="s">
        <v>61</v>
      </c>
      <c r="E11" s="78"/>
      <c r="F11" s="8" t="s">
        <v>59</v>
      </c>
    </row>
    <row r="12" s="3" customFormat="1" ht="11.25"/>
    <row r="13" s="3" customFormat="1" ht="11.25"/>
    <row r="14" spans="1:6" s="3" customFormat="1" ht="12" thickBot="1">
      <c r="A14" s="23" t="s">
        <v>77</v>
      </c>
      <c r="B14" s="33"/>
      <c r="C14" s="78"/>
      <c r="D14" s="33"/>
      <c r="E14" s="78"/>
      <c r="F14" s="33"/>
    </row>
    <row r="15" spans="1:6" s="3" customFormat="1" ht="11.25">
      <c r="A15" s="22"/>
      <c r="B15" s="34"/>
      <c r="C15" s="78"/>
      <c r="D15" s="34"/>
      <c r="E15" s="78"/>
      <c r="F15" s="34"/>
    </row>
    <row r="16" s="3" customFormat="1" ht="11.25">
      <c r="A16" s="22"/>
    </row>
    <row r="17" spans="1:6" s="3" customFormat="1" ht="11.25">
      <c r="A17" s="23" t="s">
        <v>78</v>
      </c>
      <c r="B17" s="80" t="str">
        <f>IF(B15=0," ",B14/B15)</f>
        <v> </v>
      </c>
      <c r="C17" s="79" t="s">
        <v>62</v>
      </c>
      <c r="D17" s="80" t="str">
        <f>IF(D15=0," ",D14/D15)</f>
        <v> </v>
      </c>
      <c r="E17" s="79" t="s">
        <v>63</v>
      </c>
      <c r="F17" s="74" t="str">
        <f>IF(F15=0," ",F14/F15)</f>
        <v> </v>
      </c>
    </row>
    <row r="18" spans="2:6" s="3" customFormat="1" ht="11.25" customHeight="1">
      <c r="B18" s="81"/>
      <c r="C18" s="79"/>
      <c r="D18" s="81"/>
      <c r="E18" s="79"/>
      <c r="F18" s="75"/>
    </row>
    <row r="19" s="3" customFormat="1" ht="11.25"/>
    <row r="20" s="3" customFormat="1" ht="11.25"/>
    <row r="21" s="3" customFormat="1" ht="11.25"/>
    <row r="22" spans="1:7" s="3" customFormat="1" ht="11.25">
      <c r="A22" s="67" t="s">
        <v>64</v>
      </c>
      <c r="B22" s="67"/>
      <c r="C22" s="67"/>
      <c r="D22" s="67"/>
      <c r="E22" s="67"/>
      <c r="F22" s="67"/>
      <c r="G22" s="67"/>
    </row>
    <row r="23" s="3" customFormat="1" ht="11.25"/>
    <row r="24" spans="2:6" s="3" customFormat="1" ht="11.25">
      <c r="B24" s="8" t="s">
        <v>65</v>
      </c>
      <c r="C24" s="8" t="s">
        <v>54</v>
      </c>
      <c r="D24" s="8" t="s">
        <v>58</v>
      </c>
      <c r="E24" s="8" t="s">
        <v>66</v>
      </c>
      <c r="F24" s="8" t="s">
        <v>67</v>
      </c>
    </row>
    <row r="25" s="3" customFormat="1" ht="11.25"/>
    <row r="26" spans="2:6" s="3" customFormat="1" ht="11.25">
      <c r="B26" s="20" t="s">
        <v>68</v>
      </c>
      <c r="D26" s="35"/>
      <c r="E26" s="8"/>
      <c r="F26" s="35"/>
    </row>
    <row r="27" s="3" customFormat="1" ht="11.25"/>
    <row r="28" spans="2:4" s="3" customFormat="1" ht="11.25">
      <c r="B28" s="68" t="s">
        <v>69</v>
      </c>
      <c r="C28" s="70" t="s">
        <v>54</v>
      </c>
      <c r="D28" s="80" t="str">
        <f>IF(F26=0," ",+D26/F26)</f>
        <v> </v>
      </c>
    </row>
    <row r="29" spans="2:4" s="3" customFormat="1" ht="11.25" customHeight="1">
      <c r="B29" s="69"/>
      <c r="C29" s="71"/>
      <c r="D29" s="81"/>
    </row>
    <row r="30" s="3" customFormat="1" ht="11.25"/>
    <row r="31" s="3" customFormat="1" ht="11.25"/>
    <row r="32" s="3" customFormat="1" ht="11.25"/>
    <row r="33" s="3" customFormat="1" ht="11.25"/>
    <row r="34" spans="1:7" s="3" customFormat="1" ht="11.25">
      <c r="A34" s="67" t="s">
        <v>97</v>
      </c>
      <c r="B34" s="67"/>
      <c r="C34" s="67"/>
      <c r="D34" s="67"/>
      <c r="E34" s="67"/>
      <c r="F34" s="67"/>
      <c r="G34" s="67"/>
    </row>
    <row r="35" s="3" customFormat="1" ht="11.25"/>
    <row r="36" spans="2:6" s="3" customFormat="1" ht="11.25">
      <c r="B36" s="8" t="s">
        <v>70</v>
      </c>
      <c r="C36" s="8" t="s">
        <v>54</v>
      </c>
      <c r="D36" s="8" t="s">
        <v>71</v>
      </c>
      <c r="E36" s="8" t="s">
        <v>72</v>
      </c>
      <c r="F36" s="8" t="s">
        <v>76</v>
      </c>
    </row>
    <row r="37" s="3" customFormat="1" ht="11.25"/>
    <row r="38" spans="2:6" s="3" customFormat="1" ht="11.25">
      <c r="B38" s="20" t="s">
        <v>68</v>
      </c>
      <c r="D38" s="35"/>
      <c r="E38" s="8"/>
      <c r="F38" s="35"/>
    </row>
    <row r="39" s="3" customFormat="1" ht="11.25"/>
    <row r="40" spans="2:4" s="3" customFormat="1" ht="11.25">
      <c r="B40" s="68" t="s">
        <v>69</v>
      </c>
      <c r="C40" s="70" t="s">
        <v>54</v>
      </c>
      <c r="D40" s="76">
        <f>+D38-F38</f>
        <v>0</v>
      </c>
    </row>
    <row r="41" spans="2:4" s="3" customFormat="1" ht="11.25" customHeight="1">
      <c r="B41" s="69"/>
      <c r="C41" s="71"/>
      <c r="D41" s="77"/>
    </row>
    <row r="45" spans="1:7" s="3" customFormat="1" ht="11.25">
      <c r="A45" s="82" t="s">
        <v>98</v>
      </c>
      <c r="B45" s="67"/>
      <c r="C45" s="67"/>
      <c r="D45" s="67"/>
      <c r="E45" s="67"/>
      <c r="F45" s="67"/>
      <c r="G45" s="67"/>
    </row>
    <row r="46" s="3" customFormat="1" ht="11.25"/>
    <row r="47" spans="2:6" s="3" customFormat="1" ht="11.25">
      <c r="B47" s="8" t="s">
        <v>73</v>
      </c>
      <c r="C47" s="8" t="s">
        <v>54</v>
      </c>
      <c r="D47" s="8" t="s">
        <v>71</v>
      </c>
      <c r="E47" s="8" t="s">
        <v>66</v>
      </c>
      <c r="F47" s="8" t="s">
        <v>76</v>
      </c>
    </row>
    <row r="48" s="3" customFormat="1" ht="11.25"/>
    <row r="49" spans="2:6" s="3" customFormat="1" ht="11.25">
      <c r="B49" s="20" t="s">
        <v>68</v>
      </c>
      <c r="D49" s="35"/>
      <c r="E49" s="8"/>
      <c r="F49" s="35"/>
    </row>
    <row r="50" s="3" customFormat="1" ht="11.25"/>
    <row r="51" spans="2:4" s="3" customFormat="1" ht="11.25">
      <c r="B51" s="68" t="s">
        <v>69</v>
      </c>
      <c r="C51" s="70" t="s">
        <v>54</v>
      </c>
      <c r="D51" s="72" t="str">
        <f>IF(F49=0," ",+D49/F49)</f>
        <v> </v>
      </c>
    </row>
    <row r="52" spans="2:4" s="3" customFormat="1" ht="11.25" customHeight="1">
      <c r="B52" s="69"/>
      <c r="C52" s="71"/>
      <c r="D52" s="73"/>
    </row>
    <row r="57" spans="1:7" s="3" customFormat="1" ht="11.25">
      <c r="A57" s="82" t="s">
        <v>99</v>
      </c>
      <c r="B57" s="67"/>
      <c r="C57" s="67"/>
      <c r="D57" s="67"/>
      <c r="E57" s="67"/>
      <c r="F57" s="67"/>
      <c r="G57" s="67"/>
    </row>
    <row r="58" s="3" customFormat="1" ht="11.25"/>
    <row r="59" spans="2:6" s="3" customFormat="1" ht="11.25">
      <c r="B59" s="8" t="s">
        <v>74</v>
      </c>
      <c r="C59" s="8" t="s">
        <v>54</v>
      </c>
      <c r="D59" s="36"/>
      <c r="E59" s="8" t="s">
        <v>66</v>
      </c>
      <c r="F59" s="8" t="s">
        <v>76</v>
      </c>
    </row>
    <row r="60" s="3" customFormat="1" ht="11.25"/>
    <row r="61" spans="2:6" s="3" customFormat="1" ht="11.25">
      <c r="B61" s="20" t="s">
        <v>68</v>
      </c>
      <c r="D61" s="35"/>
      <c r="E61" s="8"/>
      <c r="F61" s="35"/>
    </row>
    <row r="62" s="3" customFormat="1" ht="11.25"/>
    <row r="63" spans="2:4" s="3" customFormat="1" ht="11.25">
      <c r="B63" s="68" t="s">
        <v>69</v>
      </c>
      <c r="C63" s="70" t="s">
        <v>54</v>
      </c>
      <c r="D63" s="72" t="str">
        <f>IF(F61=0," ",+D61/F61)</f>
        <v> </v>
      </c>
    </row>
    <row r="64" spans="2:4" s="3" customFormat="1" ht="11.25" customHeight="1">
      <c r="B64" s="69"/>
      <c r="C64" s="71"/>
      <c r="D64" s="73"/>
    </row>
  </sheetData>
  <sheetProtection sheet="1" objects="1" scenarios="1"/>
  <mergeCells count="27">
    <mergeCell ref="B28:B29"/>
    <mergeCell ref="C14:C15"/>
    <mergeCell ref="E17:E18"/>
    <mergeCell ref="E10:E11"/>
    <mergeCell ref="C10:C11"/>
    <mergeCell ref="D28:D29"/>
    <mergeCell ref="C28:C29"/>
    <mergeCell ref="B17:B18"/>
    <mergeCell ref="D17:D18"/>
    <mergeCell ref="A6:G6"/>
    <mergeCell ref="B63:B64"/>
    <mergeCell ref="C63:C64"/>
    <mergeCell ref="D63:D64"/>
    <mergeCell ref="A57:G57"/>
    <mergeCell ref="A22:G22"/>
    <mergeCell ref="A34:G34"/>
    <mergeCell ref="A45:G45"/>
    <mergeCell ref="F2:G2"/>
    <mergeCell ref="B51:B52"/>
    <mergeCell ref="C51:C52"/>
    <mergeCell ref="D51:D52"/>
    <mergeCell ref="F17:F18"/>
    <mergeCell ref="B40:B41"/>
    <mergeCell ref="C40:C41"/>
    <mergeCell ref="D40:D41"/>
    <mergeCell ref="E14:E15"/>
    <mergeCell ref="C17:C18"/>
  </mergeCells>
  <printOptions/>
  <pageMargins left="0.5" right="0.5" top="0.5" bottom="0.5" header="0.5" footer="0.5"/>
  <pageSetup fitToHeight="1" fitToWidth="1" horizontalDpi="300" verticalDpi="300" orientation="portrait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95"/>
  <sheetViews>
    <sheetView showGridLines="0" workbookViewId="0" topLeftCell="A1">
      <selection activeCell="G2" sqref="G2:I2"/>
    </sheetView>
  </sheetViews>
  <sheetFormatPr defaultColWidth="9.140625" defaultRowHeight="12.75"/>
  <cols>
    <col min="1" max="1" width="9.7109375" style="0" customWidth="1"/>
    <col min="2" max="2" width="6.140625" style="0" customWidth="1"/>
    <col min="3" max="3" width="24.28125" style="0" customWidth="1"/>
    <col min="4" max="4" width="12.7109375" style="0" customWidth="1"/>
    <col min="5" max="5" width="9.7109375" style="0" customWidth="1"/>
    <col min="6" max="6" width="3.421875" style="0" customWidth="1"/>
    <col min="7" max="10" width="9.7109375" style="0" customWidth="1"/>
  </cols>
  <sheetData>
    <row r="1" spans="1:9" ht="12.75" customHeight="1" thickBot="1">
      <c r="A1" s="27" t="s">
        <v>87</v>
      </c>
      <c r="B1" s="28"/>
      <c r="C1" s="28"/>
      <c r="D1" s="28"/>
      <c r="E1" s="28"/>
      <c r="F1" s="28"/>
      <c r="G1" s="28"/>
      <c r="H1" s="28"/>
      <c r="I1" s="28"/>
    </row>
    <row r="2" spans="1:9" ht="13.5" thickBot="1">
      <c r="A2" s="29" t="s">
        <v>19</v>
      </c>
      <c r="B2" s="30"/>
      <c r="C2" s="30"/>
      <c r="D2" s="30"/>
      <c r="E2" s="30"/>
      <c r="F2" s="31" t="s">
        <v>0</v>
      </c>
      <c r="G2" s="37" t="str">
        <f>Instructions!H2</f>
        <v>Enter Name</v>
      </c>
      <c r="H2" s="38"/>
      <c r="I2" s="39"/>
    </row>
    <row r="3" s="3" customFormat="1" ht="12.75" customHeight="1"/>
    <row r="4" spans="1:2" s="3" customFormat="1" ht="12.75" customHeight="1">
      <c r="A4" s="1" t="s">
        <v>100</v>
      </c>
      <c r="B4" s="2"/>
    </row>
    <row r="5" s="3" customFormat="1" ht="12.75" customHeight="1">
      <c r="B5" s="24" t="s">
        <v>79</v>
      </c>
    </row>
    <row r="6" s="3" customFormat="1" ht="12.75" customHeight="1">
      <c r="B6" s="24" t="s">
        <v>102</v>
      </c>
    </row>
    <row r="7" s="3" customFormat="1" ht="12.75" customHeight="1">
      <c r="B7" s="24" t="s">
        <v>80</v>
      </c>
    </row>
    <row r="8" s="3" customFormat="1" ht="12.75" customHeight="1"/>
    <row r="9" s="3" customFormat="1" ht="12.75" customHeight="1">
      <c r="B9" s="25" t="s">
        <v>81</v>
      </c>
    </row>
    <row r="10" s="3" customFormat="1" ht="12.75" customHeight="1">
      <c r="B10" s="24" t="s">
        <v>82</v>
      </c>
    </row>
    <row r="11" s="3" customFormat="1" ht="12.75" customHeight="1">
      <c r="B11" s="25" t="s">
        <v>83</v>
      </c>
    </row>
    <row r="12" s="3" customFormat="1" ht="12.75" customHeight="1">
      <c r="B12" s="21" t="s">
        <v>84</v>
      </c>
    </row>
    <row r="13" spans="1:2" s="3" customFormat="1" ht="6" customHeight="1">
      <c r="A13" s="25"/>
      <c r="B13" s="21"/>
    </row>
    <row r="14" s="3" customFormat="1" ht="12.75" customHeight="1">
      <c r="B14" s="3" t="s">
        <v>103</v>
      </c>
    </row>
    <row r="15" s="3" customFormat="1" ht="12.75" customHeight="1"/>
    <row r="16" s="3" customFormat="1" ht="12.75" customHeight="1"/>
    <row r="17" s="3" customFormat="1" ht="12.75" customHeight="1"/>
    <row r="18" spans="1:2" s="3" customFormat="1" ht="6" customHeight="1">
      <c r="A18" s="25"/>
      <c r="B18" s="21"/>
    </row>
    <row r="19" s="3" customFormat="1" ht="12.75" customHeight="1">
      <c r="B19" s="3" t="s">
        <v>104</v>
      </c>
    </row>
    <row r="20" s="3" customFormat="1" ht="12.75" customHeight="1"/>
    <row r="21" s="3" customFormat="1" ht="12.75" customHeight="1"/>
    <row r="22" s="3" customFormat="1" ht="12.75" customHeight="1"/>
    <row r="23" spans="1:2" s="3" customFormat="1" ht="6" customHeight="1">
      <c r="A23" s="25"/>
      <c r="B23" s="21"/>
    </row>
    <row r="24" s="3" customFormat="1" ht="12.75" customHeight="1">
      <c r="B24" s="3" t="s">
        <v>108</v>
      </c>
    </row>
    <row r="25" s="3" customFormat="1" ht="12.75" customHeight="1"/>
    <row r="26" s="3" customFormat="1" ht="12.75" customHeight="1"/>
    <row r="27" s="3" customFormat="1" ht="12.75" customHeight="1"/>
    <row r="28" spans="1:2" s="3" customFormat="1" ht="6" customHeight="1">
      <c r="A28" s="25"/>
      <c r="B28" s="21"/>
    </row>
    <row r="29" s="3" customFormat="1" ht="12.75" customHeight="1">
      <c r="B29" s="3" t="s">
        <v>109</v>
      </c>
    </row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spans="1:2" s="3" customFormat="1" ht="12.75" customHeight="1">
      <c r="A35" s="26" t="s">
        <v>86</v>
      </c>
      <c r="B35" s="2"/>
    </row>
    <row r="36" s="3" customFormat="1" ht="12.75" customHeight="1">
      <c r="C36" s="26" t="s">
        <v>85</v>
      </c>
    </row>
    <row r="37" s="3" customFormat="1" ht="12.75" customHeight="1"/>
    <row r="38" s="3" customFormat="1" ht="12.75" customHeight="1">
      <c r="B38" s="3" t="s">
        <v>105</v>
      </c>
    </row>
    <row r="39" s="3" customFormat="1" ht="12.75" customHeight="1">
      <c r="B39" s="3" t="s">
        <v>106</v>
      </c>
    </row>
    <row r="40" s="3" customFormat="1" ht="12.75" customHeight="1"/>
    <row r="41" spans="4:5" s="7" customFormat="1" ht="12.75" customHeight="1">
      <c r="D41" s="8" t="s">
        <v>21</v>
      </c>
      <c r="E41" s="8"/>
    </row>
    <row r="42" spans="4:5" s="3" customFormat="1" ht="12.75" customHeight="1">
      <c r="D42" s="8" t="s">
        <v>22</v>
      </c>
      <c r="E42" s="8"/>
    </row>
    <row r="43" spans="4:5" s="3" customFormat="1" ht="12.75" customHeight="1">
      <c r="D43" s="8" t="s">
        <v>91</v>
      </c>
      <c r="E43" s="8"/>
    </row>
    <row r="44" s="3" customFormat="1" ht="12.75" customHeight="1">
      <c r="E44" s="8"/>
    </row>
    <row r="45" spans="2:7" s="3" customFormat="1" ht="12.75" customHeight="1">
      <c r="B45" s="9"/>
      <c r="E45" s="10">
        <v>2002</v>
      </c>
      <c r="G45" s="10">
        <v>2001</v>
      </c>
    </row>
    <row r="46" spans="2:7" s="3" customFormat="1" ht="12.75" customHeight="1">
      <c r="B46" s="9"/>
      <c r="C46" s="9" t="s">
        <v>23</v>
      </c>
      <c r="E46" s="10"/>
      <c r="G46" s="10"/>
    </row>
    <row r="47" spans="3:7" s="3" customFormat="1" ht="12.75" customHeight="1">
      <c r="C47" s="3" t="s">
        <v>24</v>
      </c>
      <c r="E47" s="15">
        <v>21000</v>
      </c>
      <c r="G47" s="15">
        <v>19000</v>
      </c>
    </row>
    <row r="48" spans="3:7" s="3" customFormat="1" ht="12.75" customHeight="1">
      <c r="C48" s="3" t="s">
        <v>25</v>
      </c>
      <c r="E48" s="13">
        <v>78000</v>
      </c>
      <c r="G48" s="11">
        <v>72000</v>
      </c>
    </row>
    <row r="49" spans="3:7" s="3" customFormat="1" ht="12.75" customHeight="1">
      <c r="C49" s="3" t="s">
        <v>26</v>
      </c>
      <c r="E49" s="14">
        <v>103000</v>
      </c>
      <c r="G49" s="12">
        <v>99000</v>
      </c>
    </row>
    <row r="50" spans="3:7" s="3" customFormat="1" ht="12.75" customHeight="1">
      <c r="C50" s="3" t="s">
        <v>27</v>
      </c>
      <c r="E50" s="15">
        <f>SUM(E47:E49)</f>
        <v>202000</v>
      </c>
      <c r="G50" s="15">
        <f>SUM(G47:G49)</f>
        <v>190000</v>
      </c>
    </row>
    <row r="51" spans="3:7" s="3" customFormat="1" ht="12.75" customHeight="1">
      <c r="C51" s="3" t="s">
        <v>28</v>
      </c>
      <c r="E51" s="13">
        <v>50000</v>
      </c>
      <c r="G51" s="11">
        <v>40000</v>
      </c>
    </row>
    <row r="52" spans="3:7" s="3" customFormat="1" ht="12.75" customHeight="1">
      <c r="C52" s="3" t="s">
        <v>29</v>
      </c>
      <c r="E52" s="13">
        <v>125000</v>
      </c>
      <c r="G52" s="11">
        <v>110000</v>
      </c>
    </row>
    <row r="53" spans="3:7" s="3" customFormat="1" ht="12.75" customHeight="1">
      <c r="C53" s="3" t="s">
        <v>30</v>
      </c>
      <c r="E53" s="14">
        <v>-65000</v>
      </c>
      <c r="G53" s="14">
        <v>-60000</v>
      </c>
    </row>
    <row r="54" spans="3:7" s="3" customFormat="1" ht="12.75" customHeight="1" thickBot="1">
      <c r="C54" s="3" t="s">
        <v>31</v>
      </c>
      <c r="E54" s="16">
        <f>SUM(E50:E53)</f>
        <v>312000</v>
      </c>
      <c r="G54" s="16">
        <f>SUM(G50:G53)</f>
        <v>280000</v>
      </c>
    </row>
    <row r="55" s="3" customFormat="1" ht="12.75" customHeight="1" thickTop="1"/>
    <row r="56" s="3" customFormat="1" ht="12.75" customHeight="1">
      <c r="C56" s="9" t="s">
        <v>32</v>
      </c>
    </row>
    <row r="57" spans="3:7" s="3" customFormat="1" ht="12.75" customHeight="1">
      <c r="C57" s="3" t="s">
        <v>33</v>
      </c>
      <c r="E57" s="15">
        <v>18000</v>
      </c>
      <c r="G57" s="15">
        <v>17000</v>
      </c>
    </row>
    <row r="58" spans="3:7" s="3" customFormat="1" ht="12.75" customHeight="1">
      <c r="C58" s="3" t="s">
        <v>34</v>
      </c>
      <c r="E58" s="13">
        <v>56000</v>
      </c>
      <c r="F58" s="13"/>
      <c r="G58" s="13">
        <v>48000</v>
      </c>
    </row>
    <row r="59" spans="3:7" s="3" customFormat="1" ht="12.75" customHeight="1">
      <c r="C59" s="3" t="s">
        <v>35</v>
      </c>
      <c r="E59" s="14">
        <v>20000</v>
      </c>
      <c r="F59" s="13"/>
      <c r="G59" s="14">
        <v>18000</v>
      </c>
    </row>
    <row r="60" spans="3:7" s="3" customFormat="1" ht="12.75" customHeight="1">
      <c r="C60" s="3" t="s">
        <v>36</v>
      </c>
      <c r="E60" s="15">
        <f>SUM(E57:E59)</f>
        <v>94000</v>
      </c>
      <c r="F60" s="13"/>
      <c r="G60" s="15">
        <f>SUM(G57:G59)</f>
        <v>83000</v>
      </c>
    </row>
    <row r="61" spans="3:7" s="3" customFormat="1" ht="12.75" customHeight="1">
      <c r="C61" s="3" t="s">
        <v>37</v>
      </c>
      <c r="E61" s="14">
        <v>22000</v>
      </c>
      <c r="F61" s="13"/>
      <c r="G61" s="14">
        <v>30000</v>
      </c>
    </row>
    <row r="62" spans="3:7" s="3" customFormat="1" ht="12.75" customHeight="1">
      <c r="C62" s="3" t="s">
        <v>38</v>
      </c>
      <c r="E62" s="17">
        <f>SUM(E60:E61)</f>
        <v>116000</v>
      </c>
      <c r="F62" s="13"/>
      <c r="G62" s="17">
        <f>SUM(G60:G61)</f>
        <v>113000</v>
      </c>
    </row>
    <row r="63" spans="5:7" s="3" customFormat="1" ht="12.75" customHeight="1">
      <c r="E63" s="18"/>
      <c r="F63" s="13"/>
      <c r="G63" s="18"/>
    </row>
    <row r="64" spans="3:7" s="3" customFormat="1" ht="12.75" customHeight="1">
      <c r="C64" s="9" t="s">
        <v>39</v>
      </c>
      <c r="E64" s="13"/>
      <c r="F64" s="13"/>
      <c r="G64" s="13"/>
    </row>
    <row r="65" spans="3:7" s="3" customFormat="1" ht="12.75" customHeight="1">
      <c r="C65" s="3" t="s">
        <v>40</v>
      </c>
      <c r="E65" s="13"/>
      <c r="F65" s="13"/>
      <c r="G65" s="13"/>
    </row>
    <row r="66" spans="3:7" s="3" customFormat="1" ht="12.75" customHeight="1">
      <c r="C66" s="3" t="s">
        <v>41</v>
      </c>
      <c r="E66" s="17">
        <v>74000</v>
      </c>
      <c r="F66" s="13"/>
      <c r="G66" s="17">
        <v>59000</v>
      </c>
    </row>
    <row r="67" spans="3:7" s="3" customFormat="1" ht="12.75" customHeight="1">
      <c r="C67" s="3" t="s">
        <v>42</v>
      </c>
      <c r="E67" s="13"/>
      <c r="F67" s="13"/>
      <c r="G67" s="13"/>
    </row>
    <row r="68" spans="3:8" s="3" customFormat="1" ht="12.75" customHeight="1">
      <c r="C68" s="3" t="s">
        <v>43</v>
      </c>
      <c r="E68" s="13">
        <f>+G71</f>
        <v>108000</v>
      </c>
      <c r="F68" s="13"/>
      <c r="G68" s="13">
        <v>85000</v>
      </c>
      <c r="H68" s="13"/>
    </row>
    <row r="69" spans="3:7" s="3" customFormat="1" ht="12.75" customHeight="1">
      <c r="C69" s="3" t="s">
        <v>44</v>
      </c>
      <c r="E69" s="13">
        <v>34000</v>
      </c>
      <c r="F69" s="13"/>
      <c r="G69" s="13">
        <v>28000</v>
      </c>
    </row>
    <row r="70" spans="3:7" s="3" customFormat="1" ht="12.75" customHeight="1">
      <c r="C70" s="3" t="s">
        <v>45</v>
      </c>
      <c r="E70" s="14">
        <v>-20000</v>
      </c>
      <c r="F70" s="13"/>
      <c r="G70" s="14">
        <v>-5000</v>
      </c>
    </row>
    <row r="71" spans="3:7" s="3" customFormat="1" ht="12.75" customHeight="1">
      <c r="C71" s="3" t="s">
        <v>46</v>
      </c>
      <c r="E71" s="17">
        <f>SUM(E68:E70)</f>
        <v>122000</v>
      </c>
      <c r="F71" s="13"/>
      <c r="G71" s="17">
        <f>SUM(G68:G70)</f>
        <v>108000</v>
      </c>
    </row>
    <row r="72" spans="3:7" s="3" customFormat="1" ht="12.75" customHeight="1">
      <c r="C72" s="3" t="s">
        <v>47</v>
      </c>
      <c r="E72" s="17">
        <f>+E66+E71</f>
        <v>196000</v>
      </c>
      <c r="F72" s="13"/>
      <c r="G72" s="17">
        <f>+G66+G71</f>
        <v>167000</v>
      </c>
    </row>
    <row r="73" spans="3:7" s="3" customFormat="1" ht="12.75" customHeight="1" thickBot="1">
      <c r="C73" s="3" t="s">
        <v>48</v>
      </c>
      <c r="E73" s="16">
        <f>+E62+E72</f>
        <v>312000</v>
      </c>
      <c r="F73" s="13"/>
      <c r="G73" s="16">
        <f>+G62+G72</f>
        <v>280000</v>
      </c>
    </row>
    <row r="74" s="3" customFormat="1" ht="12.75" customHeight="1" thickTop="1">
      <c r="F74" s="13"/>
    </row>
    <row r="75" s="3" customFormat="1" ht="12.75" customHeight="1"/>
    <row r="76" s="3" customFormat="1" ht="12.75" customHeight="1">
      <c r="A76" s="1" t="s">
        <v>101</v>
      </c>
    </row>
    <row r="77" s="3" customFormat="1" ht="12.75" customHeight="1">
      <c r="B77" s="3" t="s">
        <v>107</v>
      </c>
    </row>
    <row r="78" s="3" customFormat="1" ht="12.75" customHeight="1">
      <c r="B78" s="3" t="s">
        <v>75</v>
      </c>
    </row>
    <row r="79" s="3" customFormat="1" ht="6" customHeight="1"/>
    <row r="80" s="3" customFormat="1" ht="12.75" customHeight="1">
      <c r="B80" s="3" t="s">
        <v>103</v>
      </c>
    </row>
    <row r="81" s="3" customFormat="1" ht="12.75" customHeight="1"/>
    <row r="82" s="3" customFormat="1" ht="12.75" customHeight="1"/>
    <row r="83" s="3" customFormat="1" ht="12.75" customHeight="1"/>
    <row r="84" s="3" customFormat="1" ht="6" customHeight="1"/>
    <row r="85" s="3" customFormat="1" ht="12.75" customHeight="1">
      <c r="B85" s="3" t="s">
        <v>104</v>
      </c>
    </row>
    <row r="86" s="3" customFormat="1" ht="12.75" customHeight="1"/>
    <row r="87" s="3" customFormat="1" ht="12.75" customHeight="1"/>
    <row r="88" s="3" customFormat="1" ht="12.75" customHeight="1"/>
    <row r="89" s="3" customFormat="1" ht="6" customHeight="1"/>
    <row r="90" s="3" customFormat="1" ht="12.75" customHeight="1">
      <c r="B90" s="3" t="s">
        <v>108</v>
      </c>
    </row>
    <row r="91" s="3" customFormat="1" ht="12.75" customHeight="1"/>
    <row r="92" s="3" customFormat="1" ht="12.75" customHeight="1"/>
    <row r="93" s="3" customFormat="1" ht="12.75" customHeight="1"/>
    <row r="94" s="3" customFormat="1" ht="6" customHeight="1"/>
    <row r="95" s="3" customFormat="1" ht="12.75" customHeight="1">
      <c r="B95" s="3" t="s">
        <v>109</v>
      </c>
    </row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</sheetData>
  <sheetProtection sheet="1" scenarios="1"/>
  <mergeCells count="1">
    <mergeCell ref="G2:I2"/>
  </mergeCells>
  <printOptions/>
  <pageMargins left="0.5" right="0.5" top="0.5" bottom="0.5" header="0.5" footer="0.5"/>
  <pageSetup fitToHeight="2" fitToWidth="1" horizontalDpi="300" verticalDpi="300" orientation="portrait" r:id="rId3"/>
  <rowBreaks count="1" manualBreakCount="1">
    <brk id="63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3-12</dc:title>
  <dc:subject/>
  <dc:creator/>
  <cp:keywords/>
  <dc:description/>
  <cp:lastModifiedBy>Dan Viele</cp:lastModifiedBy>
  <cp:lastPrinted>2001-07-08T15:14:14Z</cp:lastPrinted>
  <dcterms:created xsi:type="dcterms:W3CDTF">2000-06-20T01:36:10Z</dcterms:created>
  <dcterms:modified xsi:type="dcterms:W3CDTF">2001-07-30T03:19:37Z</dcterms:modified>
  <cp:category/>
  <cp:version/>
  <cp:contentType/>
  <cp:contentStatus/>
</cp:coreProperties>
</file>