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hapter 10 Sup" sheetId="1" r:id="rId1"/>
    <sheet name="Acceptance Sampling" sheetId="2" r:id="rId2"/>
    <sheet name="Examples" sheetId="3" r:id="rId3"/>
    <sheet name="Problems" sheetId="4" r:id="rId4"/>
  </sheets>
  <externalReferences>
    <externalReference r:id="rId7"/>
  </externalReferences>
  <definedNames>
    <definedName name="counter22a">'Acceptance Sampling'!$C$20</definedName>
    <definedName name="counter22b">'Acceptance Sampling'!$H$20</definedName>
    <definedName name="increment22a">'Acceptance Sampling'!$C$21</definedName>
    <definedName name="increment22b">'Acceptance Sampling'!$H$21</definedName>
    <definedName name="input15">'[1]Mean Chart (1)'!$C$3:$C$6,'[1]Mean Chart (1)'!$B$14:$B$33</definedName>
    <definedName name="input16">'[1]Mean Chart (2)'!$C$3:$C$5,'[1]Mean Chart (2)'!$B$13:$C$32</definedName>
    <definedName name="input17">'[1]Range Chart'!$C$4:$C$5,'[1]Range Chart'!$B$13:$B$32</definedName>
    <definedName name="input18">'[1]p-Chart'!$C$4:$C$6,'[1]p-Chart'!$B$14:$B$33</definedName>
    <definedName name="input19">'[1]c-Chart'!$C$5:$C$6,'[1]c-Chart'!$B$15:$B$34</definedName>
    <definedName name="input20">'[1]Runs Tests'!$C$3:$C$4,'[1]Runs Tests'!$B$16:$B$35</definedName>
    <definedName name="input21">'[1]Process Capability'!$C$4,'[1]Process Capability'!$B$9:$B$13,'[1]Process Capability'!$D$9:$D$13</definedName>
    <definedName name="solver_adj" localSheetId="1" hidden="1">'Acceptance Sampling'!$H$20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'Acceptance Sampling'!$H$22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<sst xmlns="http://schemas.openxmlformats.org/spreadsheetml/2006/main" count="131" uniqueCount="27">
  <si>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</si>
  <si>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</si>
  <si>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</si>
  <si>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</si>
  <si>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</si>
  <si>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Acceptance Sampling</t>
  </si>
  <si>
    <t xml:space="preserve">N = </t>
  </si>
  <si>
    <t>n =</t>
  </si>
  <si>
    <t>c =</t>
  </si>
  <si>
    <t xml:space="preserve">Fraction defective = </t>
  </si>
  <si>
    <t xml:space="preserve">P(accept) = </t>
  </si>
  <si>
    <t xml:space="preserve">AOQ = </t>
  </si>
  <si>
    <r>
      <t>D</t>
    </r>
    <r>
      <rPr>
        <b/>
        <sz val="10"/>
        <rFont val="Arial"/>
        <family val="2"/>
      </rPr>
      <t xml:space="preserve">Fraction defective = </t>
    </r>
  </si>
  <si>
    <t>Supplement to Chapter Ten - Acceptance Sampling</t>
  </si>
  <si>
    <t>Supplement to Chapter 10 - Examples</t>
  </si>
  <si>
    <t>Supplement to Chapter 10 - Problems</t>
  </si>
  <si>
    <t>S1.</t>
  </si>
  <si>
    <t>S2.</t>
  </si>
  <si>
    <t>2.</t>
  </si>
  <si>
    <t>3.</t>
  </si>
  <si>
    <t>4a.</t>
  </si>
  <si>
    <t>4b.</t>
  </si>
  <si>
    <t>5c.</t>
  </si>
  <si>
    <t>6c.</t>
  </si>
  <si>
    <t>See Instructions template for complete instructions.</t>
  </si>
  <si>
    <t>All rights Reserved.</t>
  </si>
  <si>
    <r>
      <t xml:space="preserve">Templates to accompany </t>
    </r>
    <r>
      <rPr>
        <b/>
        <u val="single"/>
        <sz val="10"/>
        <rFont val="Arial"/>
        <family val="2"/>
      </rPr>
      <t>Operations Mangement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</si>
</sst>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;;;"/>
    <numFmt numFmtId="167" formatCode="0.00_)"/>
    <numFmt numFmtId="168" formatCode="#,##0.000"/>
    <numFmt numFmtId="169" formatCode="0.0"/>
    <numFmt numFmtId="170" formatCode="0.000"/>
    <numFmt numFmtId="171" formatCode="0.0000"/>
    <numFmt numFmtId="172" formatCode="0.00000"/>
    <numFmt numFmtId="173" formatCode=".00%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0.000000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#,##0.000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sz val="9.5"/>
      <name val="Arial"/>
      <family val="2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horizontal="right"/>
    </xf>
    <xf numFmtId="0" fontId="6" fillId="0" borderId="0" xfId="0" applyFont="1" applyAlignment="1" applyProtection="1" quotePrefix="1">
      <alignment horizontal="left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 quotePrefix="1">
      <alignment horizontal="right"/>
      <protection hidden="1"/>
    </xf>
    <xf numFmtId="0" fontId="1" fillId="0" borderId="0" xfId="0" applyFont="1" applyAlignment="1" applyProtection="1" quotePrefix="1">
      <alignment horizontal="left"/>
      <protection hidden="1"/>
    </xf>
    <xf numFmtId="171" fontId="0" fillId="0" borderId="0" xfId="15" applyNumberForma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right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quotePrefix="1">
      <alignment horizontal="right"/>
    </xf>
    <xf numFmtId="0" fontId="1" fillId="0" borderId="2" xfId="0" applyFont="1" applyBorder="1" applyAlignment="1" applyProtection="1" quotePrefix="1">
      <alignment horizontal="right"/>
      <protection hidden="1"/>
    </xf>
    <xf numFmtId="0" fontId="1" fillId="0" borderId="1" xfId="0" applyFont="1" applyBorder="1" applyAlignment="1" applyProtection="1" quotePrefix="1">
      <alignment horizontal="right"/>
      <protection hidden="1"/>
    </xf>
    <xf numFmtId="0" fontId="5" fillId="0" borderId="0" xfId="20" applyAlignment="1" applyProtection="1" quotePrefix="1">
      <alignment horizontal="left"/>
      <protection hidden="1"/>
    </xf>
    <xf numFmtId="0" fontId="5" fillId="0" borderId="0" xfId="20" applyAlignment="1">
      <alignment/>
    </xf>
    <xf numFmtId="0" fontId="5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Operating Characteristic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7975"/>
          <c:w val="0.88225"/>
          <c:h val="0.866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'Acceptance Sampling'!$M$3:$M$23</c:f>
              <c:numCache>
                <c:ptCount val="21"/>
                <c:pt idx="0">
                  <c:v>2.0816681711721685E-17</c:v>
                </c:pt>
                <c:pt idx="1">
                  <c:v>0.0049999999999999715</c:v>
                </c:pt>
                <c:pt idx="2">
                  <c:v>0.009999999999999922</c:v>
                </c:pt>
                <c:pt idx="3">
                  <c:v>0.014999999999999873</c:v>
                </c:pt>
                <c:pt idx="4">
                  <c:v>0.019999999999999823</c:v>
                </c:pt>
                <c:pt idx="5">
                  <c:v>0.024999999999999772</c:v>
                </c:pt>
                <c:pt idx="6">
                  <c:v>0.02999999999999972</c:v>
                </c:pt>
                <c:pt idx="7">
                  <c:v>0.03499999999999967</c:v>
                </c:pt>
                <c:pt idx="8">
                  <c:v>0.03999999999999962</c:v>
                </c:pt>
                <c:pt idx="9">
                  <c:v>0.04499999999999957</c:v>
                </c:pt>
                <c:pt idx="10">
                  <c:v>0.04999999999999952</c:v>
                </c:pt>
                <c:pt idx="11">
                  <c:v>0.054999999999999466</c:v>
                </c:pt>
                <c:pt idx="12">
                  <c:v>0.059999999999999415</c:v>
                </c:pt>
                <c:pt idx="13">
                  <c:v>0.06499999999999936</c:v>
                </c:pt>
                <c:pt idx="14">
                  <c:v>0.06999999999999931</c:v>
                </c:pt>
                <c:pt idx="15">
                  <c:v>0.07499999999999926</c:v>
                </c:pt>
                <c:pt idx="16">
                  <c:v>0.07999999999999921</c:v>
                </c:pt>
                <c:pt idx="17">
                  <c:v>0.08499999999999916</c:v>
                </c:pt>
                <c:pt idx="18">
                  <c:v>0.08999999999999911</c:v>
                </c:pt>
                <c:pt idx="19">
                  <c:v>0.09499999999999906</c:v>
                </c:pt>
                <c:pt idx="20">
                  <c:v>0.099999999999999</c:v>
                </c:pt>
              </c:numCache>
            </c:numRef>
          </c:xVal>
          <c:yVal>
            <c:numRef>
              <c:f>'Acceptance Sampling'!$N$3:$N$23</c:f>
              <c:numCache>
                <c:ptCount val="21"/>
                <c:pt idx="0">
                  <c:v>1</c:v>
                </c:pt>
                <c:pt idx="1">
                  <c:v>0.9388529744285783</c:v>
                </c:pt>
                <c:pt idx="2">
                  <c:v>0.8091581339769953</c:v>
                </c:pt>
                <c:pt idx="3">
                  <c:v>0.6620848504017515</c:v>
                </c:pt>
                <c:pt idx="4">
                  <c:v>0.5229735032772156</c:v>
                </c:pt>
                <c:pt idx="5">
                  <c:v>0.40257945746260504</c:v>
                </c:pt>
                <c:pt idx="6">
                  <c:v>0.30380639259428194</c:v>
                </c:pt>
                <c:pt idx="7">
                  <c:v>0.22564345176632775</c:v>
                </c:pt>
                <c:pt idx="8">
                  <c:v>0.1653943770853286</c:v>
                </c:pt>
                <c:pt idx="9">
                  <c:v>0.119882208885412</c:v>
                </c:pt>
                <c:pt idx="10">
                  <c:v>0.08605379284823199</c:v>
                </c:pt>
                <c:pt idx="11">
                  <c:v>0.061243581731438124</c:v>
                </c:pt>
                <c:pt idx="12">
                  <c:v>0.04325261074424089</c:v>
                </c:pt>
                <c:pt idx="13">
                  <c:v>0.03033414972090327</c:v>
                </c:pt>
                <c:pt idx="14">
                  <c:v>0.021138108221158834</c:v>
                </c:pt>
                <c:pt idx="15">
                  <c:v>0.014642548261269817</c:v>
                </c:pt>
                <c:pt idx="16">
                  <c:v>0.010086707831226973</c:v>
                </c:pt>
                <c:pt idx="17">
                  <c:v>0.006911978230503139</c:v>
                </c:pt>
                <c:pt idx="18">
                  <c:v>0.004712928461632554</c:v>
                </c:pt>
                <c:pt idx="19">
                  <c:v>0.0031982475447695407</c:v>
                </c:pt>
                <c:pt idx="20">
                  <c:v>0.0021604700607809417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'Acceptance Sampling'!$M$24:$M$25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xVal>
          <c:yVal>
            <c:numRef>
              <c:f>'Acceptance Sampling'!$N$24:$N$25</c:f>
              <c:numCache>
                <c:ptCount val="2"/>
                <c:pt idx="0">
                  <c:v>0</c:v>
                </c:pt>
                <c:pt idx="1">
                  <c:v>0.809158133976991</c:v>
                </c:pt>
              </c:numCache>
            </c:numRef>
          </c:yVal>
          <c:smooth val="1"/>
        </c:ser>
        <c:axId val="35585850"/>
        <c:axId val="51837195"/>
      </c:scatterChart>
      <c:valAx>
        <c:axId val="355858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crossBetween val="midCat"/>
        <c:dispUnits/>
      </c:valAx>
      <c:valAx>
        <c:axId val="518371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P(accept)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585850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Average Outgoing Quality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925"/>
          <c:w val="0.87525"/>
          <c:h val="0.862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'Acceptance Sampling'!$M$3:$M$23</c:f>
              <c:numCache>
                <c:ptCount val="21"/>
                <c:pt idx="0">
                  <c:v>2.0816681711721685E-17</c:v>
                </c:pt>
                <c:pt idx="1">
                  <c:v>0.0049999999999999715</c:v>
                </c:pt>
                <c:pt idx="2">
                  <c:v>0.009999999999999922</c:v>
                </c:pt>
                <c:pt idx="3">
                  <c:v>0.014999999999999873</c:v>
                </c:pt>
                <c:pt idx="4">
                  <c:v>0.019999999999999823</c:v>
                </c:pt>
                <c:pt idx="5">
                  <c:v>0.024999999999999772</c:v>
                </c:pt>
                <c:pt idx="6">
                  <c:v>0.02999999999999972</c:v>
                </c:pt>
                <c:pt idx="7">
                  <c:v>0.03499999999999967</c:v>
                </c:pt>
                <c:pt idx="8">
                  <c:v>0.03999999999999962</c:v>
                </c:pt>
                <c:pt idx="9">
                  <c:v>0.04499999999999957</c:v>
                </c:pt>
                <c:pt idx="10">
                  <c:v>0.04999999999999952</c:v>
                </c:pt>
                <c:pt idx="11">
                  <c:v>0.054999999999999466</c:v>
                </c:pt>
                <c:pt idx="12">
                  <c:v>0.059999999999999415</c:v>
                </c:pt>
                <c:pt idx="13">
                  <c:v>0.06499999999999936</c:v>
                </c:pt>
                <c:pt idx="14">
                  <c:v>0.06999999999999931</c:v>
                </c:pt>
                <c:pt idx="15">
                  <c:v>0.07499999999999926</c:v>
                </c:pt>
                <c:pt idx="16">
                  <c:v>0.07999999999999921</c:v>
                </c:pt>
                <c:pt idx="17">
                  <c:v>0.08499999999999916</c:v>
                </c:pt>
                <c:pt idx="18">
                  <c:v>0.08999999999999911</c:v>
                </c:pt>
                <c:pt idx="19">
                  <c:v>0.09499999999999906</c:v>
                </c:pt>
                <c:pt idx="20">
                  <c:v>0.099999999999999</c:v>
                </c:pt>
              </c:numCache>
            </c:numRef>
          </c:xVal>
          <c:yVal>
            <c:numRef>
              <c:f>'Acceptance Sampling'!$O$3:$O$23</c:f>
              <c:numCache>
                <c:ptCount val="21"/>
                <c:pt idx="0">
                  <c:v>2.0816681711721685E-17</c:v>
                </c:pt>
                <c:pt idx="1">
                  <c:v>0.004694264872142865</c:v>
                </c:pt>
                <c:pt idx="2">
                  <c:v>0.00809158133976989</c:v>
                </c:pt>
                <c:pt idx="3">
                  <c:v>0.009931272756026188</c:v>
                </c:pt>
                <c:pt idx="4">
                  <c:v>0.01045947006554422</c:v>
                </c:pt>
                <c:pt idx="5">
                  <c:v>0.010064486436565035</c:v>
                </c:pt>
                <c:pt idx="6">
                  <c:v>0.009114191777828374</c:v>
                </c:pt>
                <c:pt idx="7">
                  <c:v>0.007897520811821396</c:v>
                </c:pt>
                <c:pt idx="8">
                  <c:v>0.00661577508341308</c:v>
                </c:pt>
                <c:pt idx="9">
                  <c:v>0.005394699399843488</c:v>
                </c:pt>
                <c:pt idx="10">
                  <c:v>0.004302689642411558</c:v>
                </c:pt>
                <c:pt idx="11">
                  <c:v>0.003368396995229064</c:v>
                </c:pt>
                <c:pt idx="12">
                  <c:v>0.002595156644654428</c:v>
                </c:pt>
                <c:pt idx="13">
                  <c:v>0.0019717197318586933</c:v>
                </c:pt>
                <c:pt idx="14">
                  <c:v>0.0014796675754811038</c:v>
                </c:pt>
                <c:pt idx="15">
                  <c:v>0.0010981911195952255</c:v>
                </c:pt>
                <c:pt idx="16">
                  <c:v>0.0008069366264981499</c:v>
                </c:pt>
                <c:pt idx="17">
                  <c:v>0.000587518149592761</c:v>
                </c:pt>
                <c:pt idx="18">
                  <c:v>0.0004241635615469257</c:v>
                </c:pt>
                <c:pt idx="19">
                  <c:v>0.00030383351675310335</c:v>
                </c:pt>
                <c:pt idx="20">
                  <c:v>0.00021604700607809202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'Acceptance Sampling'!$M$26:$M$27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xVal>
          <c:yVal>
            <c:numRef>
              <c:f>'Acceptance Sampling'!$O$26:$O$27</c:f>
              <c:numCache>
                <c:ptCount val="2"/>
                <c:pt idx="0">
                  <c:v>0</c:v>
                </c:pt>
                <c:pt idx="1">
                  <c:v>0.00809158133976991</c:v>
                </c:pt>
              </c:numCache>
            </c:numRef>
          </c:yVal>
          <c:smooth val="1"/>
        </c:ser>
        <c:axId val="63881572"/>
        <c:axId val="38063237"/>
      </c:scatterChart>
      <c:valAx>
        <c:axId val="638815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Fraction defective</a:t>
                </a:r>
              </a:p>
            </c:rich>
          </c:tx>
          <c:layout>
            <c:manualLayout>
              <c:xMode val="factor"/>
              <c:yMode val="factor"/>
              <c:x val="0.009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crossBetween val="midCat"/>
        <c:dispUnits/>
      </c:valAx>
      <c:valAx>
        <c:axId val="380632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AOQ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3881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5</xdr:col>
      <xdr:colOff>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38100" y="542925"/>
        <a:ext cx="3486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66675</xdr:rowOff>
    </xdr:from>
    <xdr:to>
      <xdr:col>6</xdr:col>
      <xdr:colOff>161925</xdr:colOff>
      <xdr:row>2</xdr:row>
      <xdr:rowOff>66675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666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3</xdr:row>
      <xdr:rowOff>38100</xdr:rowOff>
    </xdr:from>
    <xdr:to>
      <xdr:col>9</xdr:col>
      <xdr:colOff>638175</xdr:colOff>
      <xdr:row>18</xdr:row>
      <xdr:rowOff>142875</xdr:rowOff>
    </xdr:to>
    <xdr:graphicFrame>
      <xdr:nvGraphicFramePr>
        <xdr:cNvPr id="3" name="Chart 3"/>
        <xdr:cNvGraphicFramePr/>
      </xdr:nvGraphicFramePr>
      <xdr:xfrm>
        <a:off x="3514725" y="542925"/>
        <a:ext cx="34671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9525</xdr:colOff>
      <xdr:row>0</xdr:row>
      <xdr:rowOff>66675</xdr:rowOff>
    </xdr:from>
    <xdr:to>
      <xdr:col>4</xdr:col>
      <xdr:colOff>161925</xdr:colOff>
      <xdr:row>2</xdr:row>
      <xdr:rowOff>66675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66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0</xdr:rowOff>
    </xdr:from>
    <xdr:to>
      <xdr:col>3</xdr:col>
      <xdr:colOff>171450</xdr:colOff>
      <xdr:row>21</xdr:row>
      <xdr:rowOff>0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1051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0</xdr:rowOff>
    </xdr:from>
    <xdr:to>
      <xdr:col>8</xdr:col>
      <xdr:colOff>161925</xdr:colOff>
      <xdr:row>21</xdr:row>
      <xdr:rowOff>0</xdr:rowOff>
    </xdr:to>
    <xdr:pic>
      <xdr:nvPicPr>
        <xdr:cNvPr id="6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31051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0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0"/>
      <sheetName val="Mean Chart (1)"/>
      <sheetName val="Mean Chart (2)"/>
      <sheetName val="Range Chart"/>
      <sheetName val="p-Chart"/>
      <sheetName val="c-Chart"/>
      <sheetName val="Runs Tests"/>
      <sheetName val="Process Capability"/>
      <sheetName val="Calculations"/>
      <sheetName val="Tables"/>
      <sheetName val="Data"/>
      <sheetName val="Examples"/>
      <sheetName val="Solved Problems"/>
      <sheetName val="Problems"/>
    </sheetNames>
    <sheetDataSet>
      <sheetData sheetId="1">
        <row r="3">
          <cell r="C3">
            <v>12.11</v>
          </cell>
        </row>
        <row r="4">
          <cell r="C4">
            <v>0.02</v>
          </cell>
        </row>
        <row r="5">
          <cell r="C5">
            <v>5</v>
          </cell>
        </row>
        <row r="6">
          <cell r="C6">
            <v>3</v>
          </cell>
        </row>
        <row r="14">
          <cell r="B14">
            <v>12.1</v>
          </cell>
        </row>
        <row r="15">
          <cell r="B15">
            <v>12.12</v>
          </cell>
        </row>
        <row r="16">
          <cell r="B16">
            <v>12.11</v>
          </cell>
        </row>
        <row r="17">
          <cell r="B17">
            <v>12.1</v>
          </cell>
        </row>
        <row r="18">
          <cell r="B18">
            <v>12.12</v>
          </cell>
        </row>
      </sheetData>
      <sheetData sheetId="2">
        <row r="3">
          <cell r="C3">
            <v>10.04</v>
          </cell>
        </row>
        <row r="4">
          <cell r="C4">
            <v>0.52</v>
          </cell>
        </row>
        <row r="5">
          <cell r="C5">
            <v>5</v>
          </cell>
        </row>
        <row r="13">
          <cell r="B13">
            <v>10</v>
          </cell>
          <cell r="C13">
            <v>0.3999999999999986</v>
          </cell>
        </row>
        <row r="14">
          <cell r="B14">
            <v>10.1</v>
          </cell>
          <cell r="C14">
            <v>0.6</v>
          </cell>
        </row>
        <row r="15">
          <cell r="B15">
            <v>9.9</v>
          </cell>
          <cell r="C15">
            <v>0.4</v>
          </cell>
        </row>
        <row r="16">
          <cell r="B16">
            <v>10.2</v>
          </cell>
          <cell r="C16">
            <v>0.6</v>
          </cell>
        </row>
        <row r="17">
          <cell r="B17">
            <v>10</v>
          </cell>
          <cell r="C17">
            <v>0.6000000000000014</v>
          </cell>
        </row>
      </sheetData>
      <sheetData sheetId="3">
        <row r="4">
          <cell r="C4">
            <v>0.52</v>
          </cell>
        </row>
        <row r="5">
          <cell r="C5">
            <v>4</v>
          </cell>
        </row>
        <row r="13">
          <cell r="B13">
            <v>0.4</v>
          </cell>
        </row>
        <row r="14">
          <cell r="B14">
            <v>0.6</v>
          </cell>
        </row>
        <row r="15">
          <cell r="B15">
            <v>0.4</v>
          </cell>
        </row>
        <row r="16">
          <cell r="B16">
            <v>0.6</v>
          </cell>
        </row>
        <row r="17">
          <cell r="B17">
            <v>0.6</v>
          </cell>
        </row>
      </sheetData>
      <sheetData sheetId="4">
        <row r="4">
          <cell r="C4">
            <v>0.11</v>
          </cell>
        </row>
        <row r="5">
          <cell r="C5">
            <v>100</v>
          </cell>
        </row>
        <row r="6">
          <cell r="C6">
            <v>3</v>
          </cell>
        </row>
        <row r="14">
          <cell r="B14">
            <v>0.14</v>
          </cell>
        </row>
        <row r="15">
          <cell r="B15">
            <v>0.1</v>
          </cell>
        </row>
        <row r="16">
          <cell r="B16">
            <v>0.12</v>
          </cell>
        </row>
        <row r="17">
          <cell r="B17">
            <v>0.13</v>
          </cell>
        </row>
        <row r="18">
          <cell r="B18">
            <v>0.09</v>
          </cell>
        </row>
        <row r="19">
          <cell r="B19">
            <v>0.11</v>
          </cell>
        </row>
        <row r="20">
          <cell r="B20">
            <v>0.1</v>
          </cell>
        </row>
        <row r="21">
          <cell r="B21">
            <v>0.12</v>
          </cell>
        </row>
        <row r="22">
          <cell r="B22">
            <v>0.13</v>
          </cell>
        </row>
        <row r="23">
          <cell r="B23">
            <v>0.1</v>
          </cell>
        </row>
        <row r="24">
          <cell r="B24">
            <v>0.08</v>
          </cell>
        </row>
        <row r="25">
          <cell r="B25">
            <v>0.12</v>
          </cell>
        </row>
        <row r="26">
          <cell r="B26">
            <v>0.09</v>
          </cell>
        </row>
        <row r="27">
          <cell r="B27">
            <v>0.1</v>
          </cell>
        </row>
        <row r="28">
          <cell r="B28">
            <v>0.11</v>
          </cell>
        </row>
        <row r="29">
          <cell r="B29">
            <v>0.1</v>
          </cell>
        </row>
        <row r="30">
          <cell r="B30">
            <v>0.08</v>
          </cell>
        </row>
        <row r="31">
          <cell r="B31">
            <v>0.12</v>
          </cell>
        </row>
        <row r="32">
          <cell r="B32">
            <v>0.1</v>
          </cell>
        </row>
        <row r="33">
          <cell r="B33">
            <v>0.16</v>
          </cell>
        </row>
      </sheetData>
      <sheetData sheetId="5">
        <row r="5">
          <cell r="C5">
            <v>2.5</v>
          </cell>
        </row>
        <row r="6">
          <cell r="C6">
            <v>2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4</v>
          </cell>
        </row>
        <row r="18">
          <cell r="B18">
            <v>5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4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3</v>
          </cell>
        </row>
        <row r="26">
          <cell r="B26">
            <v>4</v>
          </cell>
        </row>
        <row r="27">
          <cell r="B27">
            <v>2</v>
          </cell>
        </row>
        <row r="28">
          <cell r="B28">
            <v>4</v>
          </cell>
        </row>
        <row r="29">
          <cell r="B29">
            <v>2</v>
          </cell>
        </row>
        <row r="30">
          <cell r="B30">
            <v>1</v>
          </cell>
        </row>
        <row r="31">
          <cell r="B31">
            <v>3</v>
          </cell>
        </row>
        <row r="32">
          <cell r="B32">
            <v>1</v>
          </cell>
        </row>
      </sheetData>
      <sheetData sheetId="6">
        <row r="3">
          <cell r="C3">
            <v>20</v>
          </cell>
        </row>
        <row r="4">
          <cell r="C4">
            <v>11</v>
          </cell>
        </row>
        <row r="16">
          <cell r="B16">
            <v>10</v>
          </cell>
        </row>
        <row r="17">
          <cell r="B17">
            <v>10.4</v>
          </cell>
        </row>
        <row r="18">
          <cell r="B18">
            <v>10.2</v>
          </cell>
        </row>
        <row r="19">
          <cell r="B19">
            <v>11.5</v>
          </cell>
        </row>
        <row r="20">
          <cell r="B20">
            <v>10.8</v>
          </cell>
        </row>
        <row r="21">
          <cell r="B21">
            <v>11.6</v>
          </cell>
        </row>
        <row r="22">
          <cell r="B22">
            <v>11.1</v>
          </cell>
        </row>
        <row r="23">
          <cell r="B23">
            <v>11.2</v>
          </cell>
        </row>
        <row r="24">
          <cell r="B24">
            <v>10.6</v>
          </cell>
        </row>
        <row r="25">
          <cell r="B25">
            <v>10.9</v>
          </cell>
        </row>
        <row r="26">
          <cell r="B26">
            <v>10.7</v>
          </cell>
        </row>
        <row r="27">
          <cell r="B27">
            <v>11.3</v>
          </cell>
        </row>
        <row r="28">
          <cell r="B28">
            <v>10.8</v>
          </cell>
        </row>
        <row r="29">
          <cell r="B29">
            <v>11.8</v>
          </cell>
        </row>
        <row r="30">
          <cell r="B30">
            <v>11.2</v>
          </cell>
        </row>
        <row r="31">
          <cell r="B31">
            <v>11.6</v>
          </cell>
        </row>
        <row r="32">
          <cell r="B32">
            <v>11.2</v>
          </cell>
        </row>
        <row r="33">
          <cell r="B33">
            <v>10.6</v>
          </cell>
        </row>
        <row r="34">
          <cell r="B34">
            <v>10.7</v>
          </cell>
        </row>
        <row r="35">
          <cell r="B35">
            <v>11.9</v>
          </cell>
        </row>
      </sheetData>
      <sheetData sheetId="7">
        <row r="4">
          <cell r="C4">
            <v>0.6</v>
          </cell>
        </row>
        <row r="9">
          <cell r="B9">
            <v>0.1</v>
          </cell>
          <cell r="D9">
            <v>0.6</v>
          </cell>
        </row>
        <row r="10">
          <cell r="B10">
            <v>0.08</v>
          </cell>
          <cell r="D10">
            <v>0.6</v>
          </cell>
        </row>
        <row r="11">
          <cell r="B11">
            <v>0.13</v>
          </cell>
          <cell r="D11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1:D1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1" t="s">
        <v>26</v>
      </c>
      <c r="C1" s="2"/>
      <c r="D1" s="2"/>
    </row>
    <row r="2" spans="2:4" ht="12.75">
      <c r="B2" s="1" t="s">
        <v>0</v>
      </c>
      <c r="C2" s="2"/>
      <c r="D2" s="2"/>
    </row>
    <row r="3" spans="2:4" ht="12.75">
      <c r="B3" s="1" t="s">
        <v>1</v>
      </c>
      <c r="C3" s="2"/>
      <c r="D3" s="2"/>
    </row>
    <row r="4" spans="2:4" ht="12.75">
      <c r="B4" s="1" t="s">
        <v>25</v>
      </c>
      <c r="C4" s="2"/>
      <c r="D4" s="2"/>
    </row>
    <row r="5" spans="2:4" ht="12.75">
      <c r="B5" s="1"/>
      <c r="C5" s="2"/>
      <c r="D5" s="2"/>
    </row>
    <row r="7" ht="12.75">
      <c r="B7" s="3" t="s">
        <v>13</v>
      </c>
    </row>
    <row r="9" spans="3:4" ht="12.75">
      <c r="C9" s="3" t="s">
        <v>2</v>
      </c>
      <c r="D9" s="26" t="s">
        <v>5</v>
      </c>
    </row>
    <row r="11" ht="12.75">
      <c r="C11" s="27" t="s">
        <v>3</v>
      </c>
    </row>
    <row r="13" ht="12.75">
      <c r="C13" s="27" t="s">
        <v>4</v>
      </c>
    </row>
    <row r="15" ht="12.75">
      <c r="C15" s="28"/>
    </row>
    <row r="17" spans="2:3" ht="12.75">
      <c r="B17" s="3" t="s">
        <v>24</v>
      </c>
      <c r="C17" s="3"/>
    </row>
    <row r="19" ht="12.75">
      <c r="C19" s="3"/>
    </row>
  </sheetData>
  <sheetProtection password="A753" sheet="1" objects="1" scenarios="1"/>
  <hyperlinks>
    <hyperlink ref="D9" location="'Acceptance Sampling'!A1" display="Acceptance Sampling"/>
    <hyperlink ref="C11" location="Examples!A1" display="Examples"/>
    <hyperlink ref="C13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Q27"/>
  <sheetViews>
    <sheetView workbookViewId="0" topLeftCell="A1">
      <selection activeCell="M1" sqref="M1:Q16384"/>
    </sheetView>
  </sheetViews>
  <sheetFormatPr defaultColWidth="9.140625" defaultRowHeight="12.75"/>
  <cols>
    <col min="1" max="10" width="10.57421875" style="6" customWidth="1"/>
    <col min="11" max="11" width="9.7109375" style="6" customWidth="1"/>
    <col min="12" max="14" width="9.140625" style="6" customWidth="1"/>
    <col min="15" max="15" width="9.421875" style="6" customWidth="1"/>
    <col min="16" max="16384" width="9.140625" style="6" customWidth="1"/>
  </cols>
  <sheetData>
    <row r="1" spans="1:10" ht="13.5" thickBot="1">
      <c r="A1" s="8" t="s">
        <v>5</v>
      </c>
      <c r="B1" s="4"/>
      <c r="D1" s="4"/>
      <c r="E1" s="4"/>
      <c r="F1" s="4"/>
      <c r="G1" s="4"/>
      <c r="H1" s="4"/>
      <c r="I1" s="4"/>
      <c r="J1" s="4"/>
    </row>
    <row r="2" spans="1:17" ht="13.5" thickBot="1">
      <c r="A2" s="4"/>
      <c r="B2" s="4"/>
      <c r="C2" s="24" t="s">
        <v>7</v>
      </c>
      <c r="D2" s="10">
        <v>80</v>
      </c>
      <c r="E2" s="11" t="s">
        <v>8</v>
      </c>
      <c r="F2" s="10">
        <v>1</v>
      </c>
      <c r="J2" s="4"/>
      <c r="P2" s="6">
        <f aca="true" t="shared" si="0" ref="P2:P22">BINOMDIST($F$2,$D$2,Q2,TRUE)</f>
        <v>0</v>
      </c>
      <c r="Q2" s="6">
        <v>1</v>
      </c>
    </row>
    <row r="3" spans="1:17" ht="12.75">
      <c r="A3" s="12"/>
      <c r="B3" s="4"/>
      <c r="D3" s="4"/>
      <c r="E3" s="4"/>
      <c r="F3" s="4"/>
      <c r="G3" s="4"/>
      <c r="H3" s="4"/>
      <c r="I3" s="4"/>
      <c r="J3" s="4"/>
      <c r="M3" s="13">
        <f aca="true" t="shared" si="1" ref="M3:M22">M4-$M$23/20</f>
        <v>2.0816681711721685E-17</v>
      </c>
      <c r="N3" s="6">
        <v>1</v>
      </c>
      <c r="O3" s="6">
        <f>N3*M3</f>
        <v>2.0816681711721685E-17</v>
      </c>
      <c r="P3" s="6">
        <f t="shared" si="0"/>
        <v>1.25814171169324E-101</v>
      </c>
      <c r="Q3" s="6">
        <v>0.95</v>
      </c>
    </row>
    <row r="4" spans="1:17" ht="12.75">
      <c r="A4" s="12"/>
      <c r="B4" s="4"/>
      <c r="C4" s="4"/>
      <c r="D4" s="4"/>
      <c r="E4" s="4"/>
      <c r="F4" s="4"/>
      <c r="G4" s="4"/>
      <c r="H4" s="4"/>
      <c r="I4" s="4"/>
      <c r="J4" s="4"/>
      <c r="M4" s="13">
        <f t="shared" si="1"/>
        <v>0.0049999999999999715</v>
      </c>
      <c r="N4" s="6">
        <f aca="true" t="shared" si="2" ref="N4:N23">BINOMDIST($F$2,$D$2,M4,TRUE)</f>
        <v>0.9388529744285783</v>
      </c>
      <c r="O4" s="6">
        <f aca="true" t="shared" si="3" ref="O4:O23">N4*M4</f>
        <v>0.004694264872142865</v>
      </c>
      <c r="P4" s="6">
        <f t="shared" si="0"/>
        <v>7.209999999999908E-78</v>
      </c>
      <c r="Q4" s="6">
        <v>0.9</v>
      </c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M5" s="13">
        <f t="shared" si="1"/>
        <v>0.009999999999999922</v>
      </c>
      <c r="N5" s="6">
        <f t="shared" si="2"/>
        <v>0.8091581339769953</v>
      </c>
      <c r="O5" s="6">
        <f t="shared" si="3"/>
        <v>0.00809158133976989</v>
      </c>
      <c r="P5" s="6">
        <f t="shared" si="0"/>
        <v>5.554888238330979E-64</v>
      </c>
      <c r="Q5" s="6">
        <v>0.85</v>
      </c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M6" s="13">
        <f t="shared" si="1"/>
        <v>0.014999999999999873</v>
      </c>
      <c r="N6" s="6">
        <f t="shared" si="2"/>
        <v>0.6620848504017515</v>
      </c>
      <c r="O6" s="6">
        <f t="shared" si="3"/>
        <v>0.009931272756026188</v>
      </c>
      <c r="P6" s="6">
        <f t="shared" si="0"/>
        <v>3.8806518809629306E-54</v>
      </c>
      <c r="Q6" s="6">
        <v>0.8</v>
      </c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M7" s="13">
        <f t="shared" si="1"/>
        <v>0.019999999999999823</v>
      </c>
      <c r="N7" s="6">
        <f t="shared" si="2"/>
        <v>0.5229735032772156</v>
      </c>
      <c r="O7" s="6">
        <f t="shared" si="3"/>
        <v>0.01045947006554422</v>
      </c>
      <c r="P7" s="6">
        <f t="shared" si="0"/>
        <v>1.6489889155384876E-46</v>
      </c>
      <c r="Q7" s="6">
        <v>0.75</v>
      </c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M8" s="13">
        <f t="shared" si="1"/>
        <v>0.024999999999999772</v>
      </c>
      <c r="N8" s="6">
        <f t="shared" si="2"/>
        <v>0.40257945746260504</v>
      </c>
      <c r="O8" s="6">
        <f t="shared" si="3"/>
        <v>0.010064486436565035</v>
      </c>
      <c r="P8" s="6">
        <f t="shared" si="0"/>
        <v>2.7738790320092263E-40</v>
      </c>
      <c r="Q8" s="6">
        <v>0.7</v>
      </c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M9" s="13">
        <f t="shared" si="1"/>
        <v>0.02999999999999972</v>
      </c>
      <c r="N9" s="6">
        <f t="shared" si="2"/>
        <v>0.30380639259428194</v>
      </c>
      <c r="O9" s="6">
        <f t="shared" si="3"/>
        <v>0.009114191777828374</v>
      </c>
      <c r="P9" s="6">
        <f t="shared" si="0"/>
        <v>5.015245416527665E-35</v>
      </c>
      <c r="Q9" s="6">
        <v>0.65</v>
      </c>
    </row>
    <row r="10" spans="1:17" ht="12.75">
      <c r="A10" s="4"/>
      <c r="B10" s="4"/>
      <c r="C10" s="4"/>
      <c r="D10" s="4"/>
      <c r="E10" s="4"/>
      <c r="F10" s="4"/>
      <c r="G10" s="4"/>
      <c r="H10" s="4"/>
      <c r="I10" s="4"/>
      <c r="J10" s="4"/>
      <c r="M10" s="13">
        <f t="shared" si="1"/>
        <v>0.03499999999999967</v>
      </c>
      <c r="N10" s="6">
        <f t="shared" si="2"/>
        <v>0.22564345176632775</v>
      </c>
      <c r="O10" s="6">
        <f t="shared" si="3"/>
        <v>0.007897520811821396</v>
      </c>
      <c r="P10" s="6">
        <f t="shared" si="0"/>
        <v>1.7684169811704135E-30</v>
      </c>
      <c r="Q10" s="6">
        <v>0.6</v>
      </c>
    </row>
    <row r="11" spans="1:17" ht="12.75">
      <c r="A11" s="4"/>
      <c r="B11" s="4"/>
      <c r="C11" s="4"/>
      <c r="D11" s="4"/>
      <c r="E11" s="4"/>
      <c r="F11" s="4"/>
      <c r="G11" s="4"/>
      <c r="H11" s="4"/>
      <c r="I11" s="4"/>
      <c r="J11" s="4"/>
      <c r="M11" s="13">
        <f t="shared" si="1"/>
        <v>0.03999999999999962</v>
      </c>
      <c r="N11" s="6">
        <f t="shared" si="2"/>
        <v>0.1653943770853286</v>
      </c>
      <c r="O11" s="6">
        <f t="shared" si="3"/>
        <v>0.00661577508341308</v>
      </c>
      <c r="P11" s="6">
        <f t="shared" si="0"/>
        <v>1.7850909719327075E-26</v>
      </c>
      <c r="Q11" s="6">
        <v>0.55</v>
      </c>
    </row>
    <row r="12" spans="1:17" ht="12.75">
      <c r="A12" s="4"/>
      <c r="B12" s="4"/>
      <c r="C12" s="4"/>
      <c r="D12" s="4"/>
      <c r="E12" s="4"/>
      <c r="F12" s="4"/>
      <c r="G12" s="4"/>
      <c r="H12" s="4"/>
      <c r="I12" s="4"/>
      <c r="J12" s="4"/>
      <c r="M12" s="13">
        <f t="shared" si="1"/>
        <v>0.04499999999999957</v>
      </c>
      <c r="N12" s="6">
        <f t="shared" si="2"/>
        <v>0.119882208885412</v>
      </c>
      <c r="O12" s="6">
        <f t="shared" si="3"/>
        <v>0.005394699399843488</v>
      </c>
      <c r="P12" s="6">
        <f t="shared" si="0"/>
        <v>6.700162961679537E-23</v>
      </c>
      <c r="Q12" s="6">
        <v>0.5</v>
      </c>
    </row>
    <row r="13" spans="1:17" ht="12.75">
      <c r="A13" s="4"/>
      <c r="B13" s="4"/>
      <c r="C13" s="4"/>
      <c r="D13" s="4"/>
      <c r="E13" s="4"/>
      <c r="F13" s="4"/>
      <c r="G13" s="4"/>
      <c r="H13" s="4"/>
      <c r="I13" s="4"/>
      <c r="J13" s="4"/>
      <c r="M13" s="13">
        <f t="shared" si="1"/>
        <v>0.04999999999999952</v>
      </c>
      <c r="N13" s="6">
        <f t="shared" si="2"/>
        <v>0.08605379284823199</v>
      </c>
      <c r="O13" s="6">
        <f t="shared" si="3"/>
        <v>0.004302689642411558</v>
      </c>
      <c r="P13" s="6">
        <f t="shared" si="0"/>
        <v>1.1260037875000801E-19</v>
      </c>
      <c r="Q13" s="6">
        <v>0.45</v>
      </c>
    </row>
    <row r="14" spans="1:17" ht="12.75">
      <c r="A14" s="4"/>
      <c r="B14" s="4"/>
      <c r="C14" s="4"/>
      <c r="D14" s="4"/>
      <c r="E14" s="4"/>
      <c r="F14" s="4"/>
      <c r="G14" s="4"/>
      <c r="H14" s="4"/>
      <c r="I14" s="4"/>
      <c r="J14" s="4"/>
      <c r="M14" s="13">
        <f t="shared" si="1"/>
        <v>0.054999999999999466</v>
      </c>
      <c r="N14" s="6">
        <f t="shared" si="2"/>
        <v>0.061243581731438124</v>
      </c>
      <c r="O14" s="6">
        <f t="shared" si="3"/>
        <v>0.003368396995229064</v>
      </c>
      <c r="P14" s="6">
        <f t="shared" si="0"/>
        <v>9.708818456701463E-17</v>
      </c>
      <c r="Q14" s="6">
        <v>0.399999999999999</v>
      </c>
    </row>
    <row r="15" spans="1:17" ht="12.75">
      <c r="A15" s="4"/>
      <c r="B15" s="4"/>
      <c r="C15" s="4"/>
      <c r="D15" s="4"/>
      <c r="E15" s="4"/>
      <c r="F15" s="4"/>
      <c r="G15" s="4"/>
      <c r="H15" s="4"/>
      <c r="I15" s="4"/>
      <c r="J15" s="4"/>
      <c r="M15" s="13">
        <f t="shared" si="1"/>
        <v>0.059999999999999415</v>
      </c>
      <c r="N15" s="6">
        <f t="shared" si="2"/>
        <v>0.04325261074424089</v>
      </c>
      <c r="O15" s="6">
        <f t="shared" si="3"/>
        <v>0.002595156644654428</v>
      </c>
      <c r="P15" s="6">
        <f t="shared" si="0"/>
        <v>4.75641566852224E-14</v>
      </c>
      <c r="Q15" s="6">
        <v>0.349999999999999</v>
      </c>
    </row>
    <row r="16" spans="1:17" ht="12.75">
      <c r="A16" s="4"/>
      <c r="B16" s="4"/>
      <c r="C16" s="4"/>
      <c r="D16" s="4"/>
      <c r="E16" s="4"/>
      <c r="F16" s="4"/>
      <c r="G16" s="4"/>
      <c r="H16" s="4"/>
      <c r="I16" s="4"/>
      <c r="J16" s="4"/>
      <c r="M16" s="13">
        <f t="shared" si="1"/>
        <v>0.06499999999999936</v>
      </c>
      <c r="N16" s="6">
        <f t="shared" si="2"/>
        <v>0.03033414972090327</v>
      </c>
      <c r="O16" s="6">
        <f t="shared" si="3"/>
        <v>0.0019717197318586933</v>
      </c>
      <c r="P16" s="6">
        <f t="shared" si="0"/>
        <v>1.4303493217851214E-11</v>
      </c>
      <c r="Q16" s="6">
        <v>0.299999999999999</v>
      </c>
    </row>
    <row r="17" spans="1:17" ht="12.75">
      <c r="A17" s="4"/>
      <c r="B17" s="4"/>
      <c r="C17" s="4"/>
      <c r="D17" s="4"/>
      <c r="E17" s="4"/>
      <c r="F17" s="4"/>
      <c r="G17" s="4"/>
      <c r="H17" s="4"/>
      <c r="I17" s="4"/>
      <c r="J17" s="4"/>
      <c r="M17" s="13">
        <f t="shared" si="1"/>
        <v>0.06999999999999931</v>
      </c>
      <c r="N17" s="6">
        <f t="shared" si="2"/>
        <v>0.021138108221158834</v>
      </c>
      <c r="O17" s="6">
        <f t="shared" si="3"/>
        <v>0.0014796675754811038</v>
      </c>
      <c r="P17" s="6">
        <f t="shared" si="0"/>
        <v>2.7980657081340192E-09</v>
      </c>
      <c r="Q17" s="6">
        <v>0.249999999999999</v>
      </c>
    </row>
    <row r="18" spans="1:17" ht="12.75">
      <c r="A18" s="4"/>
      <c r="B18" s="4"/>
      <c r="C18" s="4"/>
      <c r="D18" s="4"/>
      <c r="E18" s="4"/>
      <c r="F18" s="4"/>
      <c r="G18" s="4"/>
      <c r="H18" s="4"/>
      <c r="I18" s="4"/>
      <c r="J18" s="4"/>
      <c r="M18" s="13">
        <f t="shared" si="1"/>
        <v>0.07499999999999926</v>
      </c>
      <c r="N18" s="6">
        <f t="shared" si="2"/>
        <v>0.014642548261269817</v>
      </c>
      <c r="O18" s="6">
        <f t="shared" si="3"/>
        <v>0.0010981911195952255</v>
      </c>
      <c r="P18" s="6">
        <f t="shared" si="0"/>
        <v>3.710378836034929E-07</v>
      </c>
      <c r="Q18" s="6">
        <v>0.199999999999999</v>
      </c>
    </row>
    <row r="19" spans="1:17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M19" s="13">
        <f t="shared" si="1"/>
        <v>0.07999999999999921</v>
      </c>
      <c r="N19" s="6">
        <f t="shared" si="2"/>
        <v>0.010086707831226973</v>
      </c>
      <c r="O19" s="6">
        <f t="shared" si="3"/>
        <v>0.0008069366264981499</v>
      </c>
      <c r="P19" s="6">
        <f t="shared" si="0"/>
        <v>3.4119154392609845E-05</v>
      </c>
      <c r="Q19" s="6">
        <v>0.149999999999999</v>
      </c>
    </row>
    <row r="20" spans="1:17" ht="13.5" thickBot="1">
      <c r="A20" s="4"/>
      <c r="B20" s="14" t="s">
        <v>9</v>
      </c>
      <c r="C20" s="15">
        <v>0.01</v>
      </c>
      <c r="D20" s="4"/>
      <c r="E20" s="4"/>
      <c r="F20" s="4"/>
      <c r="G20" s="16" t="s">
        <v>9</v>
      </c>
      <c r="H20" s="15">
        <v>0.01</v>
      </c>
      <c r="I20" s="4"/>
      <c r="J20" s="4"/>
      <c r="M20" s="13">
        <f t="shared" si="1"/>
        <v>0.08499999999999916</v>
      </c>
      <c r="N20" s="6">
        <f t="shared" si="2"/>
        <v>0.006911978230503139</v>
      </c>
      <c r="O20" s="6">
        <f t="shared" si="3"/>
        <v>0.000587518149592761</v>
      </c>
      <c r="P20" s="6">
        <f t="shared" si="0"/>
        <v>0.0021604700607809417</v>
      </c>
      <c r="Q20" s="6">
        <v>0.099999999999999</v>
      </c>
    </row>
    <row r="21" spans="1:17" ht="13.5" thickBot="1">
      <c r="A21" s="4"/>
      <c r="B21" s="17" t="s">
        <v>12</v>
      </c>
      <c r="C21" s="18">
        <v>0.01</v>
      </c>
      <c r="D21" s="19"/>
      <c r="E21" s="4"/>
      <c r="F21" s="19"/>
      <c r="G21" s="20" t="s">
        <v>12</v>
      </c>
      <c r="H21" s="15">
        <v>0.01</v>
      </c>
      <c r="I21" s="19"/>
      <c r="J21" s="4"/>
      <c r="M21" s="13">
        <f t="shared" si="1"/>
        <v>0.08999999999999911</v>
      </c>
      <c r="N21" s="6">
        <f t="shared" si="2"/>
        <v>0.004712928461632554</v>
      </c>
      <c r="O21" s="6">
        <f t="shared" si="3"/>
        <v>0.0004241635615469257</v>
      </c>
      <c r="P21" s="6">
        <f t="shared" si="0"/>
        <v>0.08605379284823439</v>
      </c>
      <c r="Q21" s="6">
        <v>0.049999999999999</v>
      </c>
    </row>
    <row r="22" spans="1:17" ht="13.5" thickBot="1">
      <c r="A22" s="4"/>
      <c r="B22" s="14" t="s">
        <v>10</v>
      </c>
      <c r="C22" s="21">
        <f>N25</f>
        <v>0.809158133976991</v>
      </c>
      <c r="D22" s="19"/>
      <c r="E22" s="19"/>
      <c r="F22" s="19"/>
      <c r="G22" s="16" t="s">
        <v>11</v>
      </c>
      <c r="H22" s="21">
        <f>O27</f>
        <v>0.00809158133976991</v>
      </c>
      <c r="I22" s="19"/>
      <c r="J22" s="4"/>
      <c r="M22" s="13">
        <f t="shared" si="1"/>
        <v>0.09499999999999906</v>
      </c>
      <c r="N22" s="6">
        <f t="shared" si="2"/>
        <v>0.0031982475447695407</v>
      </c>
      <c r="O22" s="6">
        <f t="shared" si="3"/>
        <v>0.00030383351675310335</v>
      </c>
      <c r="P22" s="6">
        <f t="shared" si="0"/>
        <v>0</v>
      </c>
      <c r="Q22" s="6">
        <v>0</v>
      </c>
    </row>
    <row r="23" spans="2:15" ht="12.75">
      <c r="B23"/>
      <c r="C23"/>
      <c r="J23" s="19"/>
      <c r="M23" s="13">
        <f>VLOOKUP(0.01,P2:Q22,2)</f>
        <v>0.099999999999999</v>
      </c>
      <c r="N23" s="6">
        <f t="shared" si="2"/>
        <v>0.0021604700607809417</v>
      </c>
      <c r="O23" s="6">
        <f t="shared" si="3"/>
        <v>0.00021604700607809202</v>
      </c>
    </row>
    <row r="24" spans="1:14" ht="12.75">
      <c r="A24" s="4"/>
      <c r="B24" s="4"/>
      <c r="C24" s="19"/>
      <c r="D24" s="19"/>
      <c r="E24" s="19"/>
      <c r="F24" s="19"/>
      <c r="G24" s="19"/>
      <c r="H24" s="19"/>
      <c r="I24" s="19"/>
      <c r="J24" s="19"/>
      <c r="M24" s="6">
        <f>+C20</f>
        <v>0.01</v>
      </c>
      <c r="N24" s="6">
        <v>0</v>
      </c>
    </row>
    <row r="25" spans="3:14" ht="12.75">
      <c r="C25" s="22"/>
      <c r="D25" s="22"/>
      <c r="E25" s="22"/>
      <c r="F25" s="22"/>
      <c r="G25" s="22"/>
      <c r="H25" s="22"/>
      <c r="I25" s="22"/>
      <c r="J25" s="22"/>
      <c r="M25" s="6">
        <f>+C20</f>
        <v>0.01</v>
      </c>
      <c r="N25" s="6">
        <f>BINOMDIST($F$2,$D$2,M25,TRUE)</f>
        <v>0.809158133976991</v>
      </c>
    </row>
    <row r="26" spans="13:15" ht="12.75">
      <c r="M26" s="6">
        <f>+H20</f>
        <v>0.01</v>
      </c>
      <c r="N26" s="6">
        <v>0</v>
      </c>
      <c r="O26" s="6">
        <v>0</v>
      </c>
    </row>
    <row r="27" spans="13:15" ht="12.75">
      <c r="M27" s="6">
        <f>+H20</f>
        <v>0.01</v>
      </c>
      <c r="N27" s="6">
        <f>BINOMDIST($F$2,$D$2,M27,TRUE)</f>
        <v>0.809158133976991</v>
      </c>
      <c r="O27" s="6">
        <f>N27*M27</f>
        <v>0.00809158133976991</v>
      </c>
    </row>
  </sheetData>
  <sheetProtection password="A753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21"/>
  <sheetViews>
    <sheetView workbookViewId="0" topLeftCell="A1">
      <selection activeCell="H6" sqref="H6"/>
    </sheetView>
  </sheetViews>
  <sheetFormatPr defaultColWidth="9.140625" defaultRowHeight="12.75"/>
  <cols>
    <col min="1" max="1" width="4.28125" style="7" customWidth="1"/>
    <col min="2" max="9" width="10.8515625" style="6" customWidth="1"/>
    <col min="10" max="10" width="11.140625" style="6" customWidth="1"/>
    <col min="11" max="11" width="2.7109375" style="6" customWidth="1"/>
    <col min="12" max="12" width="14.7109375" style="6" customWidth="1"/>
  </cols>
  <sheetData>
    <row r="1" ht="12.75">
      <c r="A1" s="5" t="s">
        <v>14</v>
      </c>
    </row>
    <row r="3" spans="1:9" ht="12.75">
      <c r="A3" s="23" t="s">
        <v>16</v>
      </c>
      <c r="B3" s="8" t="s">
        <v>5</v>
      </c>
      <c r="C3" s="4"/>
      <c r="E3" s="4"/>
      <c r="F3" s="4"/>
      <c r="G3" s="4"/>
      <c r="H3" s="4"/>
      <c r="I3" s="4"/>
    </row>
    <row r="4" spans="2:3" ht="13.5" thickBot="1">
      <c r="B4" s="4"/>
      <c r="C4" s="4"/>
    </row>
    <row r="5" spans="2:9" ht="13.5" thickBot="1">
      <c r="B5" s="24" t="s">
        <v>7</v>
      </c>
      <c r="C5" s="10">
        <v>80</v>
      </c>
      <c r="D5" s="11" t="s">
        <v>8</v>
      </c>
      <c r="E5" s="10">
        <v>2</v>
      </c>
      <c r="H5" s="4"/>
      <c r="I5" s="4"/>
    </row>
    <row r="6" spans="2:9" ht="13.5" thickBot="1">
      <c r="B6" s="12"/>
      <c r="C6" s="4"/>
      <c r="D6" s="4"/>
      <c r="E6" s="4"/>
      <c r="F6" s="4"/>
      <c r="G6" s="4"/>
      <c r="H6" s="4"/>
      <c r="I6" s="4"/>
    </row>
    <row r="7" spans="2:9" ht="13.5" thickBot="1">
      <c r="B7" s="4"/>
      <c r="C7" s="14" t="s">
        <v>9</v>
      </c>
      <c r="D7" s="15">
        <v>0.01</v>
      </c>
      <c r="E7" s="4"/>
      <c r="F7" s="4"/>
      <c r="G7" s="4"/>
      <c r="H7" s="4"/>
      <c r="I7" s="4"/>
    </row>
    <row r="8" spans="2:9" ht="13.5" thickBot="1">
      <c r="B8" s="4"/>
      <c r="C8" s="17" t="s">
        <v>12</v>
      </c>
      <c r="D8" s="18">
        <v>0.01</v>
      </c>
      <c r="E8" s="4"/>
      <c r="F8" s="4"/>
      <c r="G8" s="4"/>
      <c r="H8" s="4"/>
      <c r="I8" s="4"/>
    </row>
    <row r="9" spans="2:9" ht="13.5" thickBot="1">
      <c r="B9" s="4"/>
      <c r="C9" s="14" t="s">
        <v>10</v>
      </c>
      <c r="D9" s="21">
        <v>0.9534468142640681</v>
      </c>
      <c r="E9" s="4"/>
      <c r="F9" s="4"/>
      <c r="G9" s="4"/>
      <c r="H9" s="4"/>
      <c r="I9" s="4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4"/>
      <c r="C11" s="4"/>
      <c r="D11" s="4"/>
      <c r="E11" s="4"/>
      <c r="F11" s="4"/>
      <c r="G11" s="4"/>
      <c r="H11" s="4"/>
      <c r="I11" s="4"/>
    </row>
    <row r="12" spans="1:10" ht="12.75">
      <c r="A12" s="23" t="s">
        <v>17</v>
      </c>
      <c r="B12" s="8" t="s">
        <v>5</v>
      </c>
      <c r="C12" s="4"/>
      <c r="E12" s="4"/>
      <c r="F12" s="4"/>
      <c r="G12" s="4"/>
      <c r="H12" s="4"/>
      <c r="I12" s="4"/>
      <c r="J12" s="4"/>
    </row>
    <row r="13" spans="2:3" ht="13.5" thickBot="1">
      <c r="B13" s="4"/>
      <c r="C13" s="4"/>
    </row>
    <row r="14" spans="2:10" ht="13.5" thickBot="1">
      <c r="B14" s="25" t="s">
        <v>7</v>
      </c>
      <c r="C14" s="10">
        <v>10</v>
      </c>
      <c r="D14" s="11" t="s">
        <v>8</v>
      </c>
      <c r="E14" s="10">
        <v>1</v>
      </c>
      <c r="H14" s="4"/>
      <c r="I14" s="4"/>
      <c r="J14" s="4"/>
    </row>
    <row r="15" spans="2:10" ht="13.5" thickBot="1">
      <c r="B15" s="12"/>
      <c r="C15" s="4"/>
      <c r="D15" s="4"/>
      <c r="E15" s="4"/>
      <c r="F15" s="4"/>
      <c r="G15" s="4"/>
      <c r="H15" s="4"/>
      <c r="I15" s="4"/>
      <c r="J15" s="4"/>
    </row>
    <row r="16" spans="2:10" ht="13.5" thickBot="1">
      <c r="B16" s="4"/>
      <c r="C16" s="16" t="s">
        <v>9</v>
      </c>
      <c r="D16" s="15">
        <v>0.05</v>
      </c>
      <c r="E16" s="4"/>
      <c r="F16" s="4"/>
      <c r="G16" s="4"/>
      <c r="H16" s="4"/>
      <c r="I16" s="4"/>
      <c r="J16" s="4"/>
    </row>
    <row r="17" spans="2:10" ht="13.5" thickBot="1">
      <c r="B17" s="19"/>
      <c r="C17" s="20" t="s">
        <v>12</v>
      </c>
      <c r="D17" s="15">
        <v>0.05</v>
      </c>
      <c r="E17" s="4"/>
      <c r="F17" s="4"/>
      <c r="G17" s="4"/>
      <c r="H17" s="4"/>
      <c r="I17" s="4"/>
      <c r="J17" s="4"/>
    </row>
    <row r="18" spans="2:10" ht="13.5" thickBot="1">
      <c r="B18" s="19"/>
      <c r="C18" s="16" t="s">
        <v>11</v>
      </c>
      <c r="D18" s="21">
        <v>0.045693082205034166</v>
      </c>
      <c r="E18" s="4"/>
      <c r="F18" s="4"/>
      <c r="G18" s="4"/>
      <c r="H18" s="4"/>
      <c r="I18" s="4"/>
      <c r="J18" s="4"/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L88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11" width="10.8515625" style="6" customWidth="1"/>
    <col min="12" max="12" width="14.7109375" style="6" customWidth="1"/>
  </cols>
  <sheetData>
    <row r="1" ht="12.75">
      <c r="A1" s="5" t="s">
        <v>15</v>
      </c>
    </row>
    <row r="3" spans="1:9" ht="12.75">
      <c r="A3" s="23" t="s">
        <v>18</v>
      </c>
      <c r="B3" s="8" t="s">
        <v>5</v>
      </c>
      <c r="C3" s="4"/>
      <c r="E3" s="4"/>
      <c r="F3" s="4"/>
      <c r="G3" s="4"/>
      <c r="H3" s="4"/>
      <c r="I3" s="4"/>
    </row>
    <row r="4" spans="2:3" ht="13.5" thickBot="1">
      <c r="B4" s="4"/>
      <c r="C4" s="4"/>
    </row>
    <row r="5" spans="2:9" ht="13.5" thickBot="1">
      <c r="B5" s="9" t="s">
        <v>6</v>
      </c>
      <c r="C5" s="10">
        <v>4000</v>
      </c>
      <c r="D5" s="11" t="s">
        <v>7</v>
      </c>
      <c r="E5" s="10">
        <v>20</v>
      </c>
      <c r="F5" s="11" t="s">
        <v>8</v>
      </c>
      <c r="G5" s="10">
        <v>1</v>
      </c>
      <c r="H5" s="4"/>
      <c r="I5" s="4"/>
    </row>
    <row r="6" spans="2:9" ht="13.5" thickBot="1">
      <c r="B6" s="12"/>
      <c r="C6" s="4"/>
      <c r="D6" s="4"/>
      <c r="E6" s="4"/>
      <c r="F6" s="4"/>
      <c r="G6" s="4"/>
      <c r="H6" s="4"/>
      <c r="I6" s="4"/>
    </row>
    <row r="7" spans="2:9" ht="13.5" thickBot="1">
      <c r="B7" s="4"/>
      <c r="C7" s="14" t="s">
        <v>9</v>
      </c>
      <c r="D7" s="15">
        <v>0.1</v>
      </c>
      <c r="E7" s="4"/>
      <c r="F7" s="16" t="s">
        <v>9</v>
      </c>
      <c r="G7" s="15">
        <v>0.1</v>
      </c>
      <c r="H7" s="4"/>
      <c r="I7" s="4"/>
    </row>
    <row r="8" spans="2:9" ht="13.5" thickBot="1">
      <c r="B8" s="4"/>
      <c r="C8" s="17" t="s">
        <v>12</v>
      </c>
      <c r="D8" s="18">
        <v>0.01</v>
      </c>
      <c r="E8" s="19"/>
      <c r="F8" s="20" t="s">
        <v>12</v>
      </c>
      <c r="G8" s="15">
        <v>0.05</v>
      </c>
      <c r="H8" s="4"/>
      <c r="I8" s="4"/>
    </row>
    <row r="9" spans="2:9" ht="13.5" thickBot="1">
      <c r="B9" s="4"/>
      <c r="C9" s="14" t="s">
        <v>10</v>
      </c>
      <c r="D9" s="21">
        <v>0.39174699812516783</v>
      </c>
      <c r="E9" s="19"/>
      <c r="F9" s="16" t="s">
        <v>11</v>
      </c>
      <c r="G9" s="21">
        <v>0.03917469981251678</v>
      </c>
      <c r="H9" s="4"/>
      <c r="I9" s="4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4"/>
      <c r="C11" s="4"/>
      <c r="D11" s="4"/>
      <c r="E11" s="4"/>
      <c r="F11" s="4"/>
      <c r="G11" s="4"/>
      <c r="H11" s="4"/>
      <c r="I11" s="4"/>
    </row>
    <row r="12" spans="1:9" ht="12.75">
      <c r="A12" s="23" t="s">
        <v>19</v>
      </c>
      <c r="B12" s="8" t="s">
        <v>5</v>
      </c>
      <c r="C12" s="4"/>
      <c r="E12" s="4"/>
      <c r="F12" s="4"/>
      <c r="G12" s="4"/>
      <c r="H12" s="4"/>
      <c r="I12" s="4"/>
    </row>
    <row r="13" spans="2:3" ht="13.5" thickBot="1">
      <c r="B13" s="4"/>
      <c r="C13" s="4"/>
    </row>
    <row r="14" spans="2:9" ht="13.5" thickBot="1">
      <c r="B14" s="9" t="s">
        <v>6</v>
      </c>
      <c r="C14" s="10">
        <v>8000</v>
      </c>
      <c r="D14" s="11" t="s">
        <v>7</v>
      </c>
      <c r="E14" s="10">
        <v>15</v>
      </c>
      <c r="F14" s="11" t="s">
        <v>8</v>
      </c>
      <c r="G14" s="10">
        <v>0</v>
      </c>
      <c r="H14" s="4"/>
      <c r="I14" s="4"/>
    </row>
    <row r="15" spans="2:9" ht="13.5" thickBot="1">
      <c r="B15" s="12"/>
      <c r="C15" s="4"/>
      <c r="D15" s="4"/>
      <c r="E15" s="4"/>
      <c r="F15" s="4"/>
      <c r="G15" s="4"/>
      <c r="H15" s="4"/>
      <c r="I15" s="4"/>
    </row>
    <row r="16" spans="2:9" ht="13.5" thickBot="1">
      <c r="B16" s="4"/>
      <c r="C16" s="14" t="s">
        <v>9</v>
      </c>
      <c r="D16" s="15">
        <v>0.1</v>
      </c>
      <c r="E16" s="4"/>
      <c r="F16" s="16" t="s">
        <v>9</v>
      </c>
      <c r="G16" s="15">
        <v>0.1</v>
      </c>
      <c r="H16" s="4"/>
      <c r="I16" s="4"/>
    </row>
    <row r="17" spans="2:9" ht="13.5" thickBot="1">
      <c r="B17" s="4"/>
      <c r="C17" s="17" t="s">
        <v>12</v>
      </c>
      <c r="D17" s="18">
        <v>0.01</v>
      </c>
      <c r="E17" s="19"/>
      <c r="F17" s="20" t="s">
        <v>12</v>
      </c>
      <c r="G17" s="15">
        <v>0.05</v>
      </c>
      <c r="H17" s="4"/>
      <c r="I17" s="4"/>
    </row>
    <row r="18" spans="2:9" ht="13.5" thickBot="1">
      <c r="B18" s="4"/>
      <c r="C18" s="14" t="s">
        <v>10</v>
      </c>
      <c r="D18" s="21">
        <v>0.20589113209464907</v>
      </c>
      <c r="E18" s="19"/>
      <c r="F18" s="16" t="s">
        <v>11</v>
      </c>
      <c r="G18" s="21">
        <v>0.02058911320946491</v>
      </c>
      <c r="H18" s="4"/>
      <c r="I18" s="4"/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1:9" ht="12.75">
      <c r="A21" s="23" t="s">
        <v>20</v>
      </c>
      <c r="B21" s="8" t="s">
        <v>5</v>
      </c>
      <c r="C21" s="4"/>
      <c r="E21" s="4"/>
      <c r="F21" s="4"/>
      <c r="G21" s="4"/>
      <c r="H21" s="4"/>
      <c r="I21" s="4"/>
    </row>
    <row r="22" spans="2:3" ht="13.5" thickBot="1">
      <c r="B22" s="4"/>
      <c r="C22" s="4"/>
    </row>
    <row r="23" spans="2:5" ht="13.5" thickBot="1">
      <c r="B23" s="25" t="s">
        <v>7</v>
      </c>
      <c r="C23" s="10">
        <v>100</v>
      </c>
      <c r="D23" s="11" t="s">
        <v>8</v>
      </c>
      <c r="E23" s="10">
        <v>0</v>
      </c>
    </row>
    <row r="24" spans="2:9" ht="13.5" thickBot="1">
      <c r="B24" s="12"/>
      <c r="C24" s="4"/>
      <c r="E24" s="4"/>
      <c r="F24" s="4"/>
      <c r="G24" s="4"/>
      <c r="H24" s="4"/>
      <c r="I24" s="4"/>
    </row>
    <row r="25" spans="2:12" ht="13.5" thickBot="1">
      <c r="B25" s="4"/>
      <c r="C25" s="14" t="s">
        <v>9</v>
      </c>
      <c r="D25" s="15">
        <v>0.002</v>
      </c>
      <c r="E25" s="4"/>
      <c r="F25"/>
      <c r="G25"/>
      <c r="H25"/>
      <c r="I25"/>
      <c r="J25"/>
      <c r="K25"/>
      <c r="L25"/>
    </row>
    <row r="26" spans="2:12" ht="13.5" thickBot="1">
      <c r="B26" s="4"/>
      <c r="C26" s="17" t="s">
        <v>12</v>
      </c>
      <c r="D26" s="18">
        <v>0.001</v>
      </c>
      <c r="E26" s="19"/>
      <c r="F26"/>
      <c r="G26"/>
      <c r="H26"/>
      <c r="I26"/>
      <c r="J26"/>
      <c r="K26"/>
      <c r="L26"/>
    </row>
    <row r="27" spans="2:12" ht="13.5" thickBot="1">
      <c r="B27" s="4"/>
      <c r="C27" s="14" t="s">
        <v>10</v>
      </c>
      <c r="D27" s="21">
        <v>0.8185668046884277</v>
      </c>
      <c r="E27" s="19"/>
      <c r="F27"/>
      <c r="G27"/>
      <c r="H27"/>
      <c r="I27"/>
      <c r="J27"/>
      <c r="K27"/>
      <c r="L27"/>
    </row>
    <row r="28" spans="6:12" ht="13.5" thickBot="1">
      <c r="F28"/>
      <c r="G28"/>
      <c r="H28"/>
      <c r="I28"/>
      <c r="J28"/>
      <c r="K28"/>
      <c r="L28"/>
    </row>
    <row r="29" spans="2:12" ht="13.5" thickBot="1">
      <c r="B29" s="25" t="s">
        <v>7</v>
      </c>
      <c r="C29" s="10">
        <v>100</v>
      </c>
      <c r="D29" s="11" t="s">
        <v>8</v>
      </c>
      <c r="E29" s="10">
        <v>1</v>
      </c>
      <c r="H29"/>
      <c r="I29"/>
      <c r="J29"/>
      <c r="K29"/>
      <c r="L29"/>
    </row>
    <row r="30" spans="6:12" ht="13.5" thickBot="1">
      <c r="F30"/>
      <c r="G30"/>
      <c r="H30"/>
      <c r="I30"/>
      <c r="J30"/>
      <c r="K30"/>
      <c r="L30"/>
    </row>
    <row r="31" spans="2:12" ht="13.5" thickBot="1">
      <c r="B31" s="4"/>
      <c r="C31" s="14" t="s">
        <v>9</v>
      </c>
      <c r="D31" s="15">
        <v>0.002</v>
      </c>
      <c r="F31"/>
      <c r="G31"/>
      <c r="H31"/>
      <c r="I31"/>
      <c r="J31"/>
      <c r="K31"/>
      <c r="L31"/>
    </row>
    <row r="32" spans="2:12" ht="13.5" thickBot="1">
      <c r="B32" s="4"/>
      <c r="C32" s="17" t="s">
        <v>12</v>
      </c>
      <c r="D32" s="18">
        <v>0.001</v>
      </c>
      <c r="F32"/>
      <c r="G32"/>
      <c r="H32"/>
      <c r="I32"/>
      <c r="J32"/>
      <c r="K32"/>
      <c r="L32"/>
    </row>
    <row r="33" spans="2:12" ht="13.5" thickBot="1">
      <c r="B33" s="4"/>
      <c r="C33" s="14" t="s">
        <v>10</v>
      </c>
      <c r="D33" s="21">
        <v>0.9826082485137639</v>
      </c>
      <c r="F33"/>
      <c r="G33"/>
      <c r="H33"/>
      <c r="I33"/>
      <c r="J33"/>
      <c r="K33"/>
      <c r="L33"/>
    </row>
    <row r="34" spans="6:12" ht="13.5" thickBot="1">
      <c r="F34"/>
      <c r="G34"/>
      <c r="H34"/>
      <c r="I34"/>
      <c r="J34"/>
      <c r="K34"/>
      <c r="L34"/>
    </row>
    <row r="35" spans="2:12" ht="13.5" thickBot="1">
      <c r="B35" s="25" t="s">
        <v>7</v>
      </c>
      <c r="C35" s="10">
        <v>100</v>
      </c>
      <c r="D35" s="11" t="s">
        <v>8</v>
      </c>
      <c r="E35" s="10">
        <v>2</v>
      </c>
      <c r="H35"/>
      <c r="I35"/>
      <c r="J35"/>
      <c r="K35"/>
      <c r="L35"/>
    </row>
    <row r="36" spans="6:12" ht="13.5" thickBot="1">
      <c r="F36"/>
      <c r="G36"/>
      <c r="H36"/>
      <c r="I36"/>
      <c r="J36"/>
      <c r="K36"/>
      <c r="L36"/>
    </row>
    <row r="37" spans="2:4" ht="13.5" thickBot="1">
      <c r="B37" s="4"/>
      <c r="C37" s="14" t="s">
        <v>9</v>
      </c>
      <c r="D37" s="15">
        <v>0.002</v>
      </c>
    </row>
    <row r="38" spans="2:4" ht="13.5" thickBot="1">
      <c r="B38" s="4"/>
      <c r="C38" s="17" t="s">
        <v>12</v>
      </c>
      <c r="D38" s="18">
        <v>0.001</v>
      </c>
    </row>
    <row r="39" spans="2:4" ht="13.5" thickBot="1">
      <c r="B39" s="4"/>
      <c r="C39" s="14" t="s">
        <v>10</v>
      </c>
      <c r="D39" s="21">
        <v>0.9988808967489425</v>
      </c>
    </row>
    <row r="41" ht="13.5" thickBot="1"/>
    <row r="42" spans="1:5" ht="13.5" thickBot="1">
      <c r="A42" s="23" t="s">
        <v>21</v>
      </c>
      <c r="B42" s="24" t="s">
        <v>7</v>
      </c>
      <c r="C42" s="10">
        <v>5</v>
      </c>
      <c r="D42" s="11" t="s">
        <v>8</v>
      </c>
      <c r="E42" s="10">
        <v>2</v>
      </c>
    </row>
    <row r="43" spans="2:9" ht="13.5" thickBot="1">
      <c r="B43" s="12"/>
      <c r="C43" s="4"/>
      <c r="E43" s="4"/>
      <c r="F43" s="4"/>
      <c r="G43" s="4"/>
      <c r="H43" s="4"/>
      <c r="I43" s="4"/>
    </row>
    <row r="44" spans="2:9" ht="13.5" thickBot="1">
      <c r="B44" s="4"/>
      <c r="C44" s="14" t="s">
        <v>9</v>
      </c>
      <c r="D44" s="15">
        <v>0.05</v>
      </c>
      <c r="E44" s="4"/>
      <c r="F44" s="16" t="s">
        <v>9</v>
      </c>
      <c r="G44" s="15">
        <v>0.05</v>
      </c>
      <c r="H44" s="4"/>
      <c r="I44" s="4"/>
    </row>
    <row r="45" spans="2:9" ht="13.5" thickBot="1">
      <c r="B45" s="4"/>
      <c r="C45" s="17" t="s">
        <v>12</v>
      </c>
      <c r="D45" s="18">
        <v>0.001</v>
      </c>
      <c r="E45" s="19"/>
      <c r="F45" s="20" t="s">
        <v>12</v>
      </c>
      <c r="G45" s="15">
        <v>0.05</v>
      </c>
      <c r="H45" s="4"/>
      <c r="I45" s="4"/>
    </row>
    <row r="46" spans="2:9" ht="13.5" thickBot="1">
      <c r="B46" s="4"/>
      <c r="C46" s="14" t="s">
        <v>10</v>
      </c>
      <c r="D46" s="21">
        <v>0.9988418749999998</v>
      </c>
      <c r="E46" s="19"/>
      <c r="F46" s="16" t="s">
        <v>11</v>
      </c>
      <c r="G46" s="21">
        <v>0.04994209374999999</v>
      </c>
      <c r="H46" s="4"/>
      <c r="I46" s="4"/>
    </row>
    <row r="47" spans="2:9" ht="13.5" thickBot="1">
      <c r="B47" s="4"/>
      <c r="C47" s="4"/>
      <c r="D47" s="4"/>
      <c r="E47" s="4"/>
      <c r="F47" s="4"/>
      <c r="G47" s="4"/>
      <c r="H47" s="4"/>
      <c r="I47" s="4"/>
    </row>
    <row r="48" spans="2:5" ht="13.5" thickBot="1">
      <c r="B48" s="24" t="s">
        <v>7</v>
      </c>
      <c r="C48" s="10">
        <v>20</v>
      </c>
      <c r="D48" s="11" t="s">
        <v>8</v>
      </c>
      <c r="E48" s="10">
        <v>2</v>
      </c>
    </row>
    <row r="49" spans="2:9" ht="13.5" thickBot="1">
      <c r="B49" s="12"/>
      <c r="C49" s="4"/>
      <c r="E49" s="4"/>
      <c r="F49" s="4"/>
      <c r="G49" s="4"/>
      <c r="H49" s="4"/>
      <c r="I49" s="4"/>
    </row>
    <row r="50" spans="2:7" ht="13.5" thickBot="1">
      <c r="B50" s="4"/>
      <c r="C50" s="14" t="s">
        <v>9</v>
      </c>
      <c r="D50" s="15">
        <v>0.05</v>
      </c>
      <c r="E50" s="4"/>
      <c r="F50" s="16" t="s">
        <v>9</v>
      </c>
      <c r="G50" s="15">
        <v>0.05</v>
      </c>
    </row>
    <row r="51" spans="2:7" ht="13.5" thickBot="1">
      <c r="B51" s="4"/>
      <c r="C51" s="17" t="s">
        <v>12</v>
      </c>
      <c r="D51" s="18">
        <v>0.001</v>
      </c>
      <c r="E51" s="19"/>
      <c r="F51" s="20" t="s">
        <v>12</v>
      </c>
      <c r="G51" s="15">
        <v>0.05</v>
      </c>
    </row>
    <row r="52" spans="2:7" ht="13.5" thickBot="1">
      <c r="B52" s="4"/>
      <c r="C52" s="14" t="s">
        <v>10</v>
      </c>
      <c r="D52" s="21">
        <v>0.9245163262115028</v>
      </c>
      <c r="E52" s="19"/>
      <c r="F52" s="16" t="s">
        <v>11</v>
      </c>
      <c r="G52" s="21">
        <v>0.046225816310575145</v>
      </c>
    </row>
    <row r="53" ht="13.5" thickBot="1"/>
    <row r="54" spans="2:5" ht="13.5" thickBot="1">
      <c r="B54" s="24" t="s">
        <v>7</v>
      </c>
      <c r="C54" s="10">
        <v>120</v>
      </c>
      <c r="D54" s="11" t="s">
        <v>8</v>
      </c>
      <c r="E54" s="10">
        <v>2</v>
      </c>
    </row>
    <row r="55" spans="2:9" ht="13.5" thickBot="1">
      <c r="B55" s="12"/>
      <c r="C55" s="4"/>
      <c r="E55" s="4"/>
      <c r="F55" s="4"/>
      <c r="G55" s="4"/>
      <c r="H55" s="4"/>
      <c r="I55" s="4"/>
    </row>
    <row r="56" spans="2:10" ht="13.5" thickBot="1">
      <c r="B56" s="4"/>
      <c r="C56" s="14" t="s">
        <v>9</v>
      </c>
      <c r="D56" s="15">
        <v>0.005</v>
      </c>
      <c r="E56"/>
      <c r="F56"/>
      <c r="G56"/>
      <c r="H56"/>
      <c r="I56"/>
      <c r="J56"/>
    </row>
    <row r="57" spans="2:10" ht="13.5" thickBot="1">
      <c r="B57" s="4"/>
      <c r="C57" s="17" t="s">
        <v>12</v>
      </c>
      <c r="D57" s="18">
        <v>0.001</v>
      </c>
      <c r="E57"/>
      <c r="F57"/>
      <c r="G57"/>
      <c r="H57"/>
      <c r="I57"/>
      <c r="J57"/>
    </row>
    <row r="58" spans="2:10" ht="13.5" thickBot="1">
      <c r="B58" s="4"/>
      <c r="C58" s="14" t="s">
        <v>10</v>
      </c>
      <c r="D58" s="21">
        <v>0.9772313696015826</v>
      </c>
      <c r="E58"/>
      <c r="F58"/>
      <c r="G58"/>
      <c r="H58"/>
      <c r="I58"/>
      <c r="J58"/>
    </row>
    <row r="59" spans="5:10" ht="12.75">
      <c r="E59"/>
      <c r="F59"/>
      <c r="G59"/>
      <c r="H59"/>
      <c r="I59"/>
      <c r="J59"/>
    </row>
    <row r="61" spans="1:7" ht="12.75">
      <c r="A61" s="23" t="s">
        <v>22</v>
      </c>
      <c r="B61" s="8" t="s">
        <v>5</v>
      </c>
      <c r="C61" s="4"/>
      <c r="E61" s="4"/>
      <c r="F61" s="4"/>
      <c r="G61" s="4"/>
    </row>
    <row r="62" spans="2:3" ht="13.5" thickBot="1">
      <c r="B62" s="4"/>
      <c r="C62" s="4"/>
    </row>
    <row r="63" spans="2:7" ht="13.5" thickBot="1">
      <c r="B63" s="24" t="s">
        <v>7</v>
      </c>
      <c r="C63" s="10">
        <v>15</v>
      </c>
      <c r="D63" s="11" t="s">
        <v>8</v>
      </c>
      <c r="E63" s="10">
        <v>2</v>
      </c>
      <c r="F63" s="4"/>
      <c r="G63" s="4"/>
    </row>
    <row r="64" spans="2:7" ht="13.5" thickBot="1">
      <c r="B64" s="4"/>
      <c r="C64" s="4"/>
      <c r="D64" s="4"/>
      <c r="E64" s="4"/>
      <c r="F64" s="4"/>
      <c r="G64" s="4"/>
    </row>
    <row r="65" spans="2:7" ht="13.5" thickBot="1">
      <c r="B65" s="4"/>
      <c r="C65" s="14" t="s">
        <v>9</v>
      </c>
      <c r="D65" s="15">
        <v>0.05</v>
      </c>
      <c r="E65" s="4"/>
      <c r="F65" s="4"/>
      <c r="G65" s="4"/>
    </row>
    <row r="66" spans="2:7" ht="13.5" thickBot="1">
      <c r="B66" s="4"/>
      <c r="C66" s="17" t="s">
        <v>12</v>
      </c>
      <c r="D66" s="18">
        <v>0.01</v>
      </c>
      <c r="E66" s="4"/>
      <c r="F66" s="4"/>
      <c r="G66" s="4"/>
    </row>
    <row r="67" spans="2:7" ht="13.5" thickBot="1">
      <c r="B67" s="4"/>
      <c r="C67" s="14" t="s">
        <v>10</v>
      </c>
      <c r="D67" s="21">
        <v>0.9637997613572704</v>
      </c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1:9" ht="12.75">
      <c r="A70" s="23" t="s">
        <v>23</v>
      </c>
      <c r="B70" s="8" t="s">
        <v>5</v>
      </c>
      <c r="C70" s="4"/>
      <c r="E70" s="4"/>
      <c r="F70" s="4"/>
      <c r="G70" s="4"/>
      <c r="H70" s="4"/>
      <c r="I70" s="4"/>
    </row>
    <row r="71" spans="2:3" ht="13.5" thickBot="1">
      <c r="B71" s="4"/>
      <c r="C71" s="4"/>
    </row>
    <row r="72" spans="2:9" ht="13.5" thickBot="1">
      <c r="B72" s="24" t="s">
        <v>7</v>
      </c>
      <c r="C72" s="10">
        <v>15</v>
      </c>
      <c r="D72" s="11" t="s">
        <v>8</v>
      </c>
      <c r="E72" s="10">
        <v>1</v>
      </c>
      <c r="F72" s="4"/>
      <c r="G72" s="4"/>
      <c r="H72" s="4"/>
      <c r="I72" s="4"/>
    </row>
    <row r="73" spans="2:9" ht="13.5" thickBot="1">
      <c r="B73" s="4"/>
      <c r="C73" s="4"/>
      <c r="D73" s="4"/>
      <c r="E73" s="4"/>
      <c r="F73" s="4"/>
      <c r="G73" s="4"/>
      <c r="H73" s="4"/>
      <c r="I73" s="4"/>
    </row>
    <row r="74" spans="2:7" ht="13.5" thickBot="1">
      <c r="B74" s="4"/>
      <c r="C74" s="14" t="s">
        <v>9</v>
      </c>
      <c r="D74" s="15">
        <v>0.05</v>
      </c>
      <c r="E74" s="4"/>
      <c r="F74" s="16" t="s">
        <v>9</v>
      </c>
      <c r="G74" s="15">
        <v>0.05</v>
      </c>
    </row>
    <row r="75" spans="2:7" ht="13.5" thickBot="1">
      <c r="B75" s="4"/>
      <c r="C75" s="17" t="s">
        <v>12</v>
      </c>
      <c r="D75" s="18">
        <v>0.05</v>
      </c>
      <c r="E75" s="19"/>
      <c r="F75" s="20" t="s">
        <v>12</v>
      </c>
      <c r="G75" s="15">
        <v>0.05</v>
      </c>
    </row>
    <row r="76" spans="2:7" ht="13.5" thickBot="1">
      <c r="B76" s="4"/>
      <c r="C76" s="14" t="s">
        <v>10</v>
      </c>
      <c r="D76" s="21">
        <v>0.8290474644964003</v>
      </c>
      <c r="E76" s="19"/>
      <c r="F76" s="16" t="s">
        <v>11</v>
      </c>
      <c r="G76" s="21">
        <v>0.04145237322482002</v>
      </c>
    </row>
    <row r="77" ht="13.5" thickBot="1"/>
    <row r="78" spans="2:7" ht="13.5" thickBot="1">
      <c r="B78" s="4"/>
      <c r="C78" s="14" t="s">
        <v>9</v>
      </c>
      <c r="D78" s="15">
        <v>0.1</v>
      </c>
      <c r="E78" s="4"/>
      <c r="F78" s="16" t="s">
        <v>9</v>
      </c>
      <c r="G78" s="15">
        <v>0.1</v>
      </c>
    </row>
    <row r="79" spans="2:7" ht="13.5" thickBot="1">
      <c r="B79" s="4"/>
      <c r="C79" s="17" t="s">
        <v>12</v>
      </c>
      <c r="D79" s="18">
        <v>0.05</v>
      </c>
      <c r="E79" s="19"/>
      <c r="F79" s="20" t="s">
        <v>12</v>
      </c>
      <c r="G79" s="15">
        <v>0.05</v>
      </c>
    </row>
    <row r="80" spans="2:7" ht="13.5" thickBot="1">
      <c r="B80" s="4"/>
      <c r="C80" s="14" t="s">
        <v>10</v>
      </c>
      <c r="D80" s="21">
        <v>0.5490430189190643</v>
      </c>
      <c r="E80" s="19"/>
      <c r="F80" s="16" t="s">
        <v>11</v>
      </c>
      <c r="G80" s="21">
        <v>0.054904301891906426</v>
      </c>
    </row>
    <row r="81" ht="13.5" thickBot="1"/>
    <row r="82" spans="2:7" ht="13.5" thickBot="1">
      <c r="B82" s="4"/>
      <c r="C82" s="14" t="s">
        <v>9</v>
      </c>
      <c r="D82" s="15">
        <v>0.15</v>
      </c>
      <c r="E82" s="4"/>
      <c r="F82" s="16" t="s">
        <v>9</v>
      </c>
      <c r="G82" s="15">
        <v>0.15</v>
      </c>
    </row>
    <row r="83" spans="2:7" ht="13.5" thickBot="1">
      <c r="B83" s="4"/>
      <c r="C83" s="17" t="s">
        <v>12</v>
      </c>
      <c r="D83" s="18">
        <v>0.05</v>
      </c>
      <c r="E83" s="19"/>
      <c r="F83" s="20" t="s">
        <v>12</v>
      </c>
      <c r="G83" s="15">
        <v>0.05</v>
      </c>
    </row>
    <row r="84" spans="2:7" ht="13.5" thickBot="1">
      <c r="B84" s="4"/>
      <c r="C84" s="14" t="s">
        <v>10</v>
      </c>
      <c r="D84" s="21">
        <v>0.3185859755457414</v>
      </c>
      <c r="E84" s="19"/>
      <c r="F84" s="16" t="s">
        <v>11</v>
      </c>
      <c r="G84" s="21">
        <v>0.04778789633186121</v>
      </c>
    </row>
    <row r="85" ht="13.5" thickBot="1"/>
    <row r="86" spans="2:7" ht="13.5" thickBot="1">
      <c r="B86" s="4"/>
      <c r="C86" s="14" t="s">
        <v>9</v>
      </c>
      <c r="D86" s="15">
        <v>0.2</v>
      </c>
      <c r="E86" s="4"/>
      <c r="F86" s="16" t="s">
        <v>9</v>
      </c>
      <c r="G86" s="15">
        <v>0.2</v>
      </c>
    </row>
    <row r="87" spans="2:7" ht="13.5" thickBot="1">
      <c r="B87" s="4"/>
      <c r="C87" s="17" t="s">
        <v>12</v>
      </c>
      <c r="D87" s="18">
        <v>0.05</v>
      </c>
      <c r="E87" s="19"/>
      <c r="F87" s="20" t="s">
        <v>12</v>
      </c>
      <c r="G87" s="15">
        <v>0.05</v>
      </c>
    </row>
    <row r="88" spans="2:7" ht="13.5" thickBot="1">
      <c r="B88" s="4"/>
      <c r="C88" s="14" t="s">
        <v>10</v>
      </c>
      <c r="D88" s="21">
        <v>0.1671257674219521</v>
      </c>
      <c r="E88" s="19"/>
      <c r="F88" s="16" t="s">
        <v>11</v>
      </c>
      <c r="G88" s="21">
        <v>0.03342515348439042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2001-03-22T03:06:37Z</cp:lastPrinted>
  <dcterms:created xsi:type="dcterms:W3CDTF">2001-03-17T22:00:19Z</dcterms:created>
  <dcterms:modified xsi:type="dcterms:W3CDTF">2001-04-04T18:25:46Z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