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2015" activeTab="0"/>
  </bookViews>
  <sheets>
    <sheet name="ExhibitTN5.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Rene Leo E. Ordonez</author>
  </authors>
  <commentList>
    <comment ref="B2" authorId="0">
      <text>
        <r>
          <rPr>
            <sz val="8"/>
            <rFont val="Tahoma"/>
            <family val="0"/>
          </rPr>
          <t xml:space="preserve">The sample sizes in this table will slightly differ from the number on the text due to rounding of the Z-scores used in computing the numbers on the text.  For example, for a 95% confidence level, the text uses Z=2 instead of 1.96.
The numbers in this table are MORE accurate.
</t>
        </r>
      </text>
    </comment>
  </commentList>
</comments>
</file>

<file path=xl/sharedStrings.xml><?xml version="1.0" encoding="utf-8"?>
<sst xmlns="http://schemas.openxmlformats.org/spreadsheetml/2006/main" count="55" uniqueCount="6">
  <si>
    <t>±</t>
  </si>
  <si>
    <t>Absolute Error</t>
  </si>
  <si>
    <t>Confidence Level :</t>
  </si>
  <si>
    <r>
      <t xml:space="preserve">Percentage of Total Time Occupied by Activity or Delay, </t>
    </r>
    <r>
      <rPr>
        <b/>
        <i/>
        <sz val="10"/>
        <rFont val="Arial"/>
        <family val="2"/>
      </rPr>
      <t>p</t>
    </r>
  </si>
  <si>
    <t>or</t>
  </si>
  <si>
    <t>Exhibit TN5.11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</si>
</sst>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"/>
  </numFmts>
  <fonts count="8">
    <font>
      <sz val="10"/>
      <name val="Arial"/>
      <family val="0"/>
    </font>
    <font>
      <sz val="8"/>
      <name val="Arial"/>
      <family val="0"/>
    </font>
    <font>
      <sz val="10"/>
      <color indexed="44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164" fontId="2" fillId="0" borderId="0" xfId="19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9" fontId="0" fillId="2" borderId="0" xfId="19" applyFill="1" applyAlignment="1">
      <alignment horizontal="center"/>
    </xf>
    <xf numFmtId="0" fontId="3" fillId="0" borderId="1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3" borderId="0" xfId="19" applyFont="1" applyFill="1" applyAlignment="1">
      <alignment horizontal="center"/>
    </xf>
    <xf numFmtId="0" fontId="0" fillId="3" borderId="0" xfId="0" applyFill="1" applyAlignment="1">
      <alignment horizontal="center"/>
    </xf>
    <xf numFmtId="9" fontId="0" fillId="3" borderId="1" xfId="19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3" fillId="0" borderId="0" xfId="19" applyFont="1" applyAlignment="1">
      <alignment horizontal="center"/>
    </xf>
    <xf numFmtId="9" fontId="4" fillId="0" borderId="0" xfId="19" applyFont="1" applyAlignment="1">
      <alignment horizontal="center"/>
    </xf>
    <xf numFmtId="9" fontId="3" fillId="0" borderId="1" xfId="19" applyFont="1" applyBorder="1" applyAlignment="1">
      <alignment horizontal="center"/>
    </xf>
    <xf numFmtId="9" fontId="4" fillId="0" borderId="1" xfId="19" applyFont="1" applyBorder="1" applyAlignment="1">
      <alignment horizontal="center"/>
    </xf>
    <xf numFmtId="0" fontId="0" fillId="0" borderId="1" xfId="0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2</xdr:row>
      <xdr:rowOff>114300</xdr:rowOff>
    </xdr:from>
    <xdr:to>
      <xdr:col>12</xdr:col>
      <xdr:colOff>200025</xdr:colOff>
      <xdr:row>4</xdr:row>
      <xdr:rowOff>66675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38150"/>
          <a:ext cx="171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5</xdr:row>
      <xdr:rowOff>114300</xdr:rowOff>
    </xdr:from>
    <xdr:to>
      <xdr:col>6</xdr:col>
      <xdr:colOff>438150</xdr:colOff>
      <xdr:row>6</xdr:row>
      <xdr:rowOff>142875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923925"/>
          <a:ext cx="409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60"/>
  <sheetViews>
    <sheetView showGridLines="0" tabSelected="1" workbookViewId="0" topLeftCell="A1">
      <selection activeCell="Q54" sqref="Q54"/>
    </sheetView>
  </sheetViews>
  <sheetFormatPr defaultColWidth="9.140625" defaultRowHeight="12.75"/>
  <cols>
    <col min="2" max="2" width="4.8515625" style="0" customWidth="1"/>
    <col min="3" max="3" width="3.00390625" style="0" customWidth="1"/>
    <col min="4" max="4" width="5.28125" style="0" customWidth="1"/>
    <col min="5" max="5" width="3.28125" style="1" customWidth="1"/>
    <col min="6" max="6" width="3.140625" style="1" customWidth="1"/>
    <col min="7" max="12" width="9.140625" style="1" customWidth="1"/>
  </cols>
  <sheetData>
    <row r="1" ht="12.75">
      <c r="A1" s="8">
        <v>1</v>
      </c>
    </row>
    <row r="2" spans="2:5" ht="12.75">
      <c r="B2" s="21" t="s">
        <v>5</v>
      </c>
      <c r="C2" s="21"/>
      <c r="D2" s="21"/>
      <c r="E2" s="21"/>
    </row>
    <row r="3" ht="12.75"/>
    <row r="4" spans="2:14" ht="12.75">
      <c r="B4" s="22" t="s">
        <v>3</v>
      </c>
      <c r="C4" s="22"/>
      <c r="D4" s="22"/>
      <c r="E4" s="22"/>
      <c r="F4" s="22"/>
      <c r="J4" s="23" t="s">
        <v>2</v>
      </c>
      <c r="K4" s="23"/>
      <c r="L4" s="6">
        <f>N4/100</f>
        <v>0.95</v>
      </c>
      <c r="N4" s="8">
        <v>95</v>
      </c>
    </row>
    <row r="5" spans="2:18" ht="12.75" customHeight="1">
      <c r="B5" s="22"/>
      <c r="C5" s="22"/>
      <c r="D5" s="22"/>
      <c r="E5" s="22"/>
      <c r="F5" s="22"/>
      <c r="G5" s="5"/>
      <c r="H5" s="5"/>
      <c r="I5" s="5"/>
      <c r="J5" s="5"/>
      <c r="K5" s="5"/>
      <c r="L5" s="5"/>
      <c r="M5" s="17"/>
      <c r="N5" s="17"/>
      <c r="O5" s="17"/>
      <c r="R5" s="8" t="s">
        <v>0</v>
      </c>
    </row>
    <row r="6" spans="2:15" ht="12.75">
      <c r="B6" s="22"/>
      <c r="C6" s="22"/>
      <c r="D6" s="22"/>
      <c r="E6" s="22"/>
      <c r="F6" s="22"/>
      <c r="G6" s="24" t="s">
        <v>1</v>
      </c>
      <c r="H6" s="24"/>
      <c r="I6" s="24"/>
      <c r="J6" s="24"/>
      <c r="K6" s="24"/>
      <c r="L6" s="24"/>
      <c r="M6" s="24"/>
      <c r="N6" s="24"/>
      <c r="O6" s="24"/>
    </row>
    <row r="7" spans="2:15" ht="13.5" thickBot="1">
      <c r="B7" s="22"/>
      <c r="C7" s="22"/>
      <c r="D7" s="22"/>
      <c r="E7" s="22"/>
      <c r="F7" s="22"/>
      <c r="G7" s="25"/>
      <c r="H7" s="25"/>
      <c r="I7" s="25"/>
      <c r="J7" s="25"/>
      <c r="K7" s="25"/>
      <c r="L7" s="25"/>
      <c r="M7" s="25"/>
      <c r="N7" s="25"/>
      <c r="O7" s="25"/>
    </row>
    <row r="8" spans="2:15" ht="23.25" customHeight="1">
      <c r="B8" s="7"/>
      <c r="C8" s="7"/>
      <c r="D8" s="5"/>
      <c r="E8" s="18"/>
      <c r="F8" s="18"/>
      <c r="G8" s="19" t="str">
        <f aca="true" t="shared" si="0" ref="G8:O8">CONCATENATE($R$5," ",FIXED((G9*100),1),"%")</f>
        <v>± 1.0%</v>
      </c>
      <c r="H8" s="20" t="str">
        <f t="shared" si="0"/>
        <v>± 1.5%</v>
      </c>
      <c r="I8" s="20" t="str">
        <f t="shared" si="0"/>
        <v>± 2.0%</v>
      </c>
      <c r="J8" s="20" t="str">
        <f t="shared" si="0"/>
        <v>± 2.5%</v>
      </c>
      <c r="K8" s="20" t="str">
        <f t="shared" si="0"/>
        <v>± 3.0%</v>
      </c>
      <c r="L8" s="20" t="str">
        <f t="shared" si="0"/>
        <v>± 3.5%</v>
      </c>
      <c r="M8" s="20" t="str">
        <f t="shared" si="0"/>
        <v>± 4.0%</v>
      </c>
      <c r="N8" s="20" t="str">
        <f t="shared" si="0"/>
        <v>± 4.5%</v>
      </c>
      <c r="O8" s="20" t="str">
        <f t="shared" si="0"/>
        <v>± 5.0%</v>
      </c>
    </row>
    <row r="9" spans="2:15" ht="12.75" hidden="1">
      <c r="B9" s="2"/>
      <c r="C9" s="2"/>
      <c r="D9" s="3"/>
      <c r="E9" s="3"/>
      <c r="F9" s="3"/>
      <c r="G9" s="4">
        <f>A1/100</f>
        <v>0.01</v>
      </c>
      <c r="H9" s="4">
        <f>G9+0.005</f>
        <v>0.015</v>
      </c>
      <c r="I9" s="4">
        <f aca="true" t="shared" si="1" ref="I9:O9">H9+0.005</f>
        <v>0.02</v>
      </c>
      <c r="J9" s="4">
        <f t="shared" si="1"/>
        <v>0.025</v>
      </c>
      <c r="K9" s="4">
        <f t="shared" si="1"/>
        <v>0.030000000000000002</v>
      </c>
      <c r="L9" s="4">
        <f t="shared" si="1"/>
        <v>0.035</v>
      </c>
      <c r="M9" s="4">
        <f t="shared" si="1"/>
        <v>0.04</v>
      </c>
      <c r="N9" s="4">
        <f t="shared" si="1"/>
        <v>0.045</v>
      </c>
      <c r="O9" s="4">
        <f t="shared" si="1"/>
        <v>0.049999999999999996</v>
      </c>
    </row>
    <row r="10" spans="2:15" ht="12.75">
      <c r="B10" s="13">
        <v>0.01</v>
      </c>
      <c r="C10" s="14" t="s">
        <v>4</v>
      </c>
      <c r="D10" s="13">
        <f>1-B10</f>
        <v>0.99</v>
      </c>
      <c r="E10" s="9"/>
      <c r="F10" s="9"/>
      <c r="G10" s="10">
        <f>ROUND(ROUND(NORMSINV($L$4/2+0.5),2)^2*$B10*(1-$B10)/(G$9^2),0)</f>
        <v>380</v>
      </c>
      <c r="H10" s="10">
        <f aca="true" t="shared" si="2" ref="G10:O19">ROUND(NORMSINV($L$4+((1-$L$4)/2))^2*$B10*(1-$B10)/(H$9^2),0)</f>
        <v>169</v>
      </c>
      <c r="I10" s="10">
        <f t="shared" si="2"/>
        <v>95</v>
      </c>
      <c r="J10" s="10">
        <f t="shared" si="2"/>
        <v>61</v>
      </c>
      <c r="K10" s="10">
        <f t="shared" si="2"/>
        <v>42</v>
      </c>
      <c r="L10" s="10">
        <f t="shared" si="2"/>
        <v>31</v>
      </c>
      <c r="M10" s="10">
        <f t="shared" si="2"/>
        <v>24</v>
      </c>
      <c r="N10" s="10">
        <f t="shared" si="2"/>
        <v>19</v>
      </c>
      <c r="O10" s="10">
        <f t="shared" si="2"/>
        <v>15</v>
      </c>
    </row>
    <row r="11" spans="2:15" ht="12.75">
      <c r="B11" s="13">
        <v>0.02</v>
      </c>
      <c r="C11" s="14" t="s">
        <v>4</v>
      </c>
      <c r="D11" s="13">
        <f>1-B11</f>
        <v>0.98</v>
      </c>
      <c r="E11" s="9"/>
      <c r="F11" s="9"/>
      <c r="G11" s="10">
        <f t="shared" si="2"/>
        <v>753</v>
      </c>
      <c r="H11" s="10">
        <f t="shared" si="2"/>
        <v>335</v>
      </c>
      <c r="I11" s="10">
        <f t="shared" si="2"/>
        <v>188</v>
      </c>
      <c r="J11" s="10">
        <f t="shared" si="2"/>
        <v>120</v>
      </c>
      <c r="K11" s="10">
        <f t="shared" si="2"/>
        <v>84</v>
      </c>
      <c r="L11" s="10">
        <f t="shared" si="2"/>
        <v>61</v>
      </c>
      <c r="M11" s="10">
        <f t="shared" si="2"/>
        <v>47</v>
      </c>
      <c r="N11" s="10">
        <f t="shared" si="2"/>
        <v>37</v>
      </c>
      <c r="O11" s="10">
        <f t="shared" si="2"/>
        <v>30</v>
      </c>
    </row>
    <row r="12" spans="2:15" ht="12.75">
      <c r="B12" s="13">
        <v>0.03</v>
      </c>
      <c r="C12" s="14" t="s">
        <v>4</v>
      </c>
      <c r="D12" s="13">
        <f aca="true" t="shared" si="3" ref="D12:D59">1-B12</f>
        <v>0.97</v>
      </c>
      <c r="E12" s="9"/>
      <c r="F12" s="9"/>
      <c r="G12" s="10">
        <f t="shared" si="2"/>
        <v>1118</v>
      </c>
      <c r="H12" s="10">
        <f t="shared" si="2"/>
        <v>497</v>
      </c>
      <c r="I12" s="10">
        <f t="shared" si="2"/>
        <v>279</v>
      </c>
      <c r="J12" s="10">
        <f t="shared" si="2"/>
        <v>179</v>
      </c>
      <c r="K12" s="10">
        <f t="shared" si="2"/>
        <v>124</v>
      </c>
      <c r="L12" s="10">
        <f t="shared" si="2"/>
        <v>91</v>
      </c>
      <c r="M12" s="10">
        <f t="shared" si="2"/>
        <v>70</v>
      </c>
      <c r="N12" s="10">
        <f t="shared" si="2"/>
        <v>55</v>
      </c>
      <c r="O12" s="10">
        <f t="shared" si="2"/>
        <v>45</v>
      </c>
    </row>
    <row r="13" spans="2:15" ht="12.75">
      <c r="B13" s="13">
        <v>0.04</v>
      </c>
      <c r="C13" s="14" t="s">
        <v>4</v>
      </c>
      <c r="D13" s="13">
        <f t="shared" si="3"/>
        <v>0.96</v>
      </c>
      <c r="E13" s="9"/>
      <c r="F13" s="9"/>
      <c r="G13" s="10">
        <f t="shared" si="2"/>
        <v>1475</v>
      </c>
      <c r="H13" s="10">
        <f t="shared" si="2"/>
        <v>656</v>
      </c>
      <c r="I13" s="10">
        <f t="shared" si="2"/>
        <v>369</v>
      </c>
      <c r="J13" s="10">
        <f t="shared" si="2"/>
        <v>236</v>
      </c>
      <c r="K13" s="10">
        <f t="shared" si="2"/>
        <v>164</v>
      </c>
      <c r="L13" s="10">
        <f t="shared" si="2"/>
        <v>120</v>
      </c>
      <c r="M13" s="10">
        <f t="shared" si="2"/>
        <v>92</v>
      </c>
      <c r="N13" s="10">
        <f t="shared" si="2"/>
        <v>73</v>
      </c>
      <c r="O13" s="10">
        <f t="shared" si="2"/>
        <v>59</v>
      </c>
    </row>
    <row r="14" spans="2:15" ht="12.75">
      <c r="B14" s="13">
        <v>0.05</v>
      </c>
      <c r="C14" s="14" t="s">
        <v>4</v>
      </c>
      <c r="D14" s="13">
        <f t="shared" si="3"/>
        <v>0.95</v>
      </c>
      <c r="E14" s="9"/>
      <c r="F14" s="9"/>
      <c r="G14" s="10">
        <f t="shared" si="2"/>
        <v>1825</v>
      </c>
      <c r="H14" s="10">
        <f t="shared" si="2"/>
        <v>811</v>
      </c>
      <c r="I14" s="10">
        <f t="shared" si="2"/>
        <v>456</v>
      </c>
      <c r="J14" s="10">
        <f t="shared" si="2"/>
        <v>292</v>
      </c>
      <c r="K14" s="10">
        <f t="shared" si="2"/>
        <v>203</v>
      </c>
      <c r="L14" s="10">
        <f t="shared" si="2"/>
        <v>149</v>
      </c>
      <c r="M14" s="10">
        <f t="shared" si="2"/>
        <v>114</v>
      </c>
      <c r="N14" s="10">
        <f t="shared" si="2"/>
        <v>90</v>
      </c>
      <c r="O14" s="10">
        <f t="shared" si="2"/>
        <v>73</v>
      </c>
    </row>
    <row r="15" spans="2:15" ht="12.75">
      <c r="B15" s="13">
        <v>0.06</v>
      </c>
      <c r="C15" s="14" t="s">
        <v>4</v>
      </c>
      <c r="D15" s="13">
        <f t="shared" si="3"/>
        <v>0.94</v>
      </c>
      <c r="E15" s="9"/>
      <c r="F15" s="9"/>
      <c r="G15" s="10">
        <f t="shared" si="2"/>
        <v>2167</v>
      </c>
      <c r="H15" s="10">
        <f t="shared" si="2"/>
        <v>963</v>
      </c>
      <c r="I15" s="10">
        <f t="shared" si="2"/>
        <v>542</v>
      </c>
      <c r="J15" s="10">
        <f t="shared" si="2"/>
        <v>347</v>
      </c>
      <c r="K15" s="10">
        <f t="shared" si="2"/>
        <v>241</v>
      </c>
      <c r="L15" s="10">
        <f t="shared" si="2"/>
        <v>177</v>
      </c>
      <c r="M15" s="10">
        <f t="shared" si="2"/>
        <v>135</v>
      </c>
      <c r="N15" s="10">
        <f t="shared" si="2"/>
        <v>107</v>
      </c>
      <c r="O15" s="10">
        <f t="shared" si="2"/>
        <v>87</v>
      </c>
    </row>
    <row r="16" spans="2:15" ht="12.75">
      <c r="B16" s="13">
        <v>0.07</v>
      </c>
      <c r="C16" s="14" t="s">
        <v>4</v>
      </c>
      <c r="D16" s="13">
        <f t="shared" si="3"/>
        <v>0.9299999999999999</v>
      </c>
      <c r="E16" s="9"/>
      <c r="F16" s="9"/>
      <c r="G16" s="10">
        <f t="shared" si="2"/>
        <v>2501</v>
      </c>
      <c r="H16" s="10">
        <f t="shared" si="2"/>
        <v>1111</v>
      </c>
      <c r="I16" s="10">
        <f t="shared" si="2"/>
        <v>625</v>
      </c>
      <c r="J16" s="10">
        <f t="shared" si="2"/>
        <v>400</v>
      </c>
      <c r="K16" s="10">
        <f t="shared" si="2"/>
        <v>278</v>
      </c>
      <c r="L16" s="10">
        <f t="shared" si="2"/>
        <v>204</v>
      </c>
      <c r="M16" s="10">
        <f t="shared" si="2"/>
        <v>156</v>
      </c>
      <c r="N16" s="10">
        <f t="shared" si="2"/>
        <v>123</v>
      </c>
      <c r="O16" s="10">
        <f t="shared" si="2"/>
        <v>100</v>
      </c>
    </row>
    <row r="17" spans="2:15" ht="12.75">
      <c r="B17" s="13">
        <v>0.08</v>
      </c>
      <c r="C17" s="14" t="s">
        <v>4</v>
      </c>
      <c r="D17" s="13">
        <f t="shared" si="3"/>
        <v>0.92</v>
      </c>
      <c r="E17" s="9"/>
      <c r="F17" s="9"/>
      <c r="G17" s="10">
        <f t="shared" si="2"/>
        <v>2827</v>
      </c>
      <c r="H17" s="10">
        <f t="shared" si="2"/>
        <v>1257</v>
      </c>
      <c r="I17" s="10">
        <f t="shared" si="2"/>
        <v>707</v>
      </c>
      <c r="J17" s="10">
        <f t="shared" si="2"/>
        <v>452</v>
      </c>
      <c r="K17" s="10">
        <f t="shared" si="2"/>
        <v>314</v>
      </c>
      <c r="L17" s="10">
        <f t="shared" si="2"/>
        <v>231</v>
      </c>
      <c r="M17" s="10">
        <f t="shared" si="2"/>
        <v>177</v>
      </c>
      <c r="N17" s="10">
        <f t="shared" si="2"/>
        <v>140</v>
      </c>
      <c r="O17" s="10">
        <f t="shared" si="2"/>
        <v>113</v>
      </c>
    </row>
    <row r="18" spans="2:15" ht="12.75">
      <c r="B18" s="13">
        <v>0.09</v>
      </c>
      <c r="C18" s="14" t="s">
        <v>4</v>
      </c>
      <c r="D18" s="13">
        <f t="shared" si="3"/>
        <v>0.91</v>
      </c>
      <c r="E18" s="9"/>
      <c r="F18" s="9"/>
      <c r="G18" s="10">
        <f t="shared" si="2"/>
        <v>3146</v>
      </c>
      <c r="H18" s="10">
        <f t="shared" si="2"/>
        <v>1398</v>
      </c>
      <c r="I18" s="10">
        <f t="shared" si="2"/>
        <v>787</v>
      </c>
      <c r="J18" s="10">
        <f t="shared" si="2"/>
        <v>503</v>
      </c>
      <c r="K18" s="10">
        <f t="shared" si="2"/>
        <v>350</v>
      </c>
      <c r="L18" s="10">
        <f t="shared" si="2"/>
        <v>257</v>
      </c>
      <c r="M18" s="10">
        <f t="shared" si="2"/>
        <v>197</v>
      </c>
      <c r="N18" s="10">
        <f t="shared" si="2"/>
        <v>155</v>
      </c>
      <c r="O18" s="10">
        <f t="shared" si="2"/>
        <v>126</v>
      </c>
    </row>
    <row r="19" spans="2:15" ht="12.75">
      <c r="B19" s="13">
        <v>0.1</v>
      </c>
      <c r="C19" s="14" t="s">
        <v>4</v>
      </c>
      <c r="D19" s="13">
        <f t="shared" si="3"/>
        <v>0.9</v>
      </c>
      <c r="E19" s="9"/>
      <c r="F19" s="9"/>
      <c r="G19" s="10">
        <f t="shared" si="2"/>
        <v>3457</v>
      </c>
      <c r="H19" s="10">
        <f t="shared" si="2"/>
        <v>1537</v>
      </c>
      <c r="I19" s="10">
        <f t="shared" si="2"/>
        <v>864</v>
      </c>
      <c r="J19" s="10">
        <f t="shared" si="2"/>
        <v>553</v>
      </c>
      <c r="K19" s="10">
        <f t="shared" si="2"/>
        <v>384</v>
      </c>
      <c r="L19" s="10">
        <f t="shared" si="2"/>
        <v>282</v>
      </c>
      <c r="M19" s="10">
        <f t="shared" si="2"/>
        <v>216</v>
      </c>
      <c r="N19" s="10">
        <f t="shared" si="2"/>
        <v>171</v>
      </c>
      <c r="O19" s="10">
        <f t="shared" si="2"/>
        <v>138</v>
      </c>
    </row>
    <row r="20" spans="2:17" ht="12.75">
      <c r="B20" s="13">
        <v>0.11</v>
      </c>
      <c r="C20" s="14" t="s">
        <v>4</v>
      </c>
      <c r="D20" s="13">
        <f t="shared" si="3"/>
        <v>0.89</v>
      </c>
      <c r="E20" s="9"/>
      <c r="F20" s="9"/>
      <c r="G20" s="10">
        <f aca="true" t="shared" si="4" ref="G20:O29">ROUND(NORMSINV($L$4+((1-$L$4)/2))^2*$B20*(1-$B20)/(G$9^2),0)</f>
        <v>3761</v>
      </c>
      <c r="H20" s="10">
        <f t="shared" si="4"/>
        <v>1671</v>
      </c>
      <c r="I20" s="10">
        <f t="shared" si="4"/>
        <v>940</v>
      </c>
      <c r="J20" s="10">
        <f t="shared" si="4"/>
        <v>602</v>
      </c>
      <c r="K20" s="10">
        <f t="shared" si="4"/>
        <v>418</v>
      </c>
      <c r="L20" s="10">
        <f t="shared" si="4"/>
        <v>307</v>
      </c>
      <c r="M20" s="10">
        <f t="shared" si="4"/>
        <v>235</v>
      </c>
      <c r="N20" s="10">
        <f t="shared" si="4"/>
        <v>186</v>
      </c>
      <c r="O20" s="10">
        <f t="shared" si="4"/>
        <v>150</v>
      </c>
      <c r="Q20" s="1"/>
    </row>
    <row r="21" spans="2:15" ht="12.75">
      <c r="B21" s="13">
        <v>0.12</v>
      </c>
      <c r="C21" s="14" t="s">
        <v>4</v>
      </c>
      <c r="D21" s="13">
        <f t="shared" si="3"/>
        <v>0.88</v>
      </c>
      <c r="E21" s="9"/>
      <c r="F21" s="9"/>
      <c r="G21" s="10">
        <f t="shared" si="4"/>
        <v>4057</v>
      </c>
      <c r="H21" s="10">
        <f t="shared" si="4"/>
        <v>1803</v>
      </c>
      <c r="I21" s="10">
        <f t="shared" si="4"/>
        <v>1014</v>
      </c>
      <c r="J21" s="10">
        <f t="shared" si="4"/>
        <v>649</v>
      </c>
      <c r="K21" s="10">
        <f t="shared" si="4"/>
        <v>451</v>
      </c>
      <c r="L21" s="10">
        <f t="shared" si="4"/>
        <v>331</v>
      </c>
      <c r="M21" s="10">
        <f t="shared" si="4"/>
        <v>254</v>
      </c>
      <c r="N21" s="10">
        <f t="shared" si="4"/>
        <v>200</v>
      </c>
      <c r="O21" s="10">
        <f t="shared" si="4"/>
        <v>162</v>
      </c>
    </row>
    <row r="22" spans="2:15" ht="12.75">
      <c r="B22" s="13">
        <v>0.13</v>
      </c>
      <c r="C22" s="14" t="s">
        <v>4</v>
      </c>
      <c r="D22" s="13">
        <f t="shared" si="3"/>
        <v>0.87</v>
      </c>
      <c r="E22" s="9"/>
      <c r="F22" s="9"/>
      <c r="G22" s="10">
        <f t="shared" si="4"/>
        <v>4345</v>
      </c>
      <c r="H22" s="10">
        <f t="shared" si="4"/>
        <v>1931</v>
      </c>
      <c r="I22" s="10">
        <f t="shared" si="4"/>
        <v>1086</v>
      </c>
      <c r="J22" s="10">
        <f t="shared" si="4"/>
        <v>695</v>
      </c>
      <c r="K22" s="10">
        <f t="shared" si="4"/>
        <v>483</v>
      </c>
      <c r="L22" s="10">
        <f t="shared" si="4"/>
        <v>355</v>
      </c>
      <c r="M22" s="10">
        <f t="shared" si="4"/>
        <v>272</v>
      </c>
      <c r="N22" s="10">
        <f t="shared" si="4"/>
        <v>215</v>
      </c>
      <c r="O22" s="10">
        <f t="shared" si="4"/>
        <v>174</v>
      </c>
    </row>
    <row r="23" spans="2:15" ht="12.75">
      <c r="B23" s="13">
        <v>0.14</v>
      </c>
      <c r="C23" s="14" t="s">
        <v>4</v>
      </c>
      <c r="D23" s="13">
        <f t="shared" si="3"/>
        <v>0.86</v>
      </c>
      <c r="E23" s="9"/>
      <c r="F23" s="9"/>
      <c r="G23" s="10">
        <f t="shared" si="4"/>
        <v>4625</v>
      </c>
      <c r="H23" s="10">
        <f t="shared" si="4"/>
        <v>2056</v>
      </c>
      <c r="I23" s="10">
        <f t="shared" si="4"/>
        <v>1156</v>
      </c>
      <c r="J23" s="10">
        <f t="shared" si="4"/>
        <v>740</v>
      </c>
      <c r="K23" s="10">
        <f t="shared" si="4"/>
        <v>514</v>
      </c>
      <c r="L23" s="10">
        <f t="shared" si="4"/>
        <v>378</v>
      </c>
      <c r="M23" s="10">
        <f t="shared" si="4"/>
        <v>289</v>
      </c>
      <c r="N23" s="10">
        <f t="shared" si="4"/>
        <v>228</v>
      </c>
      <c r="O23" s="10">
        <f t="shared" si="4"/>
        <v>185</v>
      </c>
    </row>
    <row r="24" spans="2:15" ht="12.75">
      <c r="B24" s="13">
        <v>0.15</v>
      </c>
      <c r="C24" s="14" t="s">
        <v>4</v>
      </c>
      <c r="D24" s="13">
        <f t="shared" si="3"/>
        <v>0.85</v>
      </c>
      <c r="E24" s="9"/>
      <c r="F24" s="9"/>
      <c r="G24" s="10">
        <f t="shared" si="4"/>
        <v>4898</v>
      </c>
      <c r="H24" s="10">
        <f t="shared" si="4"/>
        <v>2177</v>
      </c>
      <c r="I24" s="10">
        <f t="shared" si="4"/>
        <v>1224</v>
      </c>
      <c r="J24" s="10">
        <f t="shared" si="4"/>
        <v>784</v>
      </c>
      <c r="K24" s="10">
        <f t="shared" si="4"/>
        <v>544</v>
      </c>
      <c r="L24" s="10">
        <f t="shared" si="4"/>
        <v>400</v>
      </c>
      <c r="M24" s="10">
        <f t="shared" si="4"/>
        <v>306</v>
      </c>
      <c r="N24" s="10">
        <f t="shared" si="4"/>
        <v>242</v>
      </c>
      <c r="O24" s="10">
        <f t="shared" si="4"/>
        <v>196</v>
      </c>
    </row>
    <row r="25" spans="2:15" ht="12.75">
      <c r="B25" s="13">
        <v>0.16</v>
      </c>
      <c r="C25" s="14" t="s">
        <v>4</v>
      </c>
      <c r="D25" s="13">
        <f t="shared" si="3"/>
        <v>0.84</v>
      </c>
      <c r="E25" s="9"/>
      <c r="F25" s="9"/>
      <c r="G25" s="10">
        <f t="shared" si="4"/>
        <v>5163</v>
      </c>
      <c r="H25" s="10">
        <f t="shared" si="4"/>
        <v>2295</v>
      </c>
      <c r="I25" s="10">
        <f t="shared" si="4"/>
        <v>1291</v>
      </c>
      <c r="J25" s="10">
        <f t="shared" si="4"/>
        <v>826</v>
      </c>
      <c r="K25" s="10">
        <f t="shared" si="4"/>
        <v>574</v>
      </c>
      <c r="L25" s="10">
        <f t="shared" si="4"/>
        <v>421</v>
      </c>
      <c r="M25" s="10">
        <f t="shared" si="4"/>
        <v>323</v>
      </c>
      <c r="N25" s="10">
        <f t="shared" si="4"/>
        <v>255</v>
      </c>
      <c r="O25" s="10">
        <f t="shared" si="4"/>
        <v>207</v>
      </c>
    </row>
    <row r="26" spans="2:15" ht="12.75">
      <c r="B26" s="13">
        <v>0.17</v>
      </c>
      <c r="C26" s="14" t="s">
        <v>4</v>
      </c>
      <c r="D26" s="13">
        <f t="shared" si="3"/>
        <v>0.83</v>
      </c>
      <c r="E26" s="9"/>
      <c r="F26" s="9"/>
      <c r="G26" s="10">
        <f t="shared" si="4"/>
        <v>5420</v>
      </c>
      <c r="H26" s="10">
        <f t="shared" si="4"/>
        <v>2409</v>
      </c>
      <c r="I26" s="10">
        <f t="shared" si="4"/>
        <v>1355</v>
      </c>
      <c r="J26" s="10">
        <f t="shared" si="4"/>
        <v>867</v>
      </c>
      <c r="K26" s="10">
        <f t="shared" si="4"/>
        <v>602</v>
      </c>
      <c r="L26" s="10">
        <f t="shared" si="4"/>
        <v>442</v>
      </c>
      <c r="M26" s="10">
        <f t="shared" si="4"/>
        <v>339</v>
      </c>
      <c r="N26" s="10">
        <f t="shared" si="4"/>
        <v>268</v>
      </c>
      <c r="O26" s="10">
        <f t="shared" si="4"/>
        <v>217</v>
      </c>
    </row>
    <row r="27" spans="2:15" ht="12.75">
      <c r="B27" s="13">
        <v>0.18</v>
      </c>
      <c r="C27" s="14" t="s">
        <v>4</v>
      </c>
      <c r="D27" s="13">
        <f t="shared" si="3"/>
        <v>0.8200000000000001</v>
      </c>
      <c r="E27" s="9"/>
      <c r="F27" s="9"/>
      <c r="G27" s="10">
        <f t="shared" si="4"/>
        <v>5670</v>
      </c>
      <c r="H27" s="10">
        <f t="shared" si="4"/>
        <v>2520</v>
      </c>
      <c r="I27" s="10">
        <f t="shared" si="4"/>
        <v>1417</v>
      </c>
      <c r="J27" s="10">
        <f t="shared" si="4"/>
        <v>907</v>
      </c>
      <c r="K27" s="10">
        <f t="shared" si="4"/>
        <v>630</v>
      </c>
      <c r="L27" s="10">
        <f t="shared" si="4"/>
        <v>463</v>
      </c>
      <c r="M27" s="10">
        <f t="shared" si="4"/>
        <v>354</v>
      </c>
      <c r="N27" s="10">
        <f t="shared" si="4"/>
        <v>280</v>
      </c>
      <c r="O27" s="10">
        <f t="shared" si="4"/>
        <v>227</v>
      </c>
    </row>
    <row r="28" spans="2:15" ht="12.75">
      <c r="B28" s="13">
        <v>0.19</v>
      </c>
      <c r="C28" s="14" t="s">
        <v>4</v>
      </c>
      <c r="D28" s="13">
        <f t="shared" si="3"/>
        <v>0.81</v>
      </c>
      <c r="E28" s="9"/>
      <c r="F28" s="9"/>
      <c r="G28" s="10">
        <f t="shared" si="4"/>
        <v>5912</v>
      </c>
      <c r="H28" s="10">
        <f t="shared" si="4"/>
        <v>2628</v>
      </c>
      <c r="I28" s="10">
        <f t="shared" si="4"/>
        <v>1478</v>
      </c>
      <c r="J28" s="10">
        <f t="shared" si="4"/>
        <v>946</v>
      </c>
      <c r="K28" s="10">
        <f t="shared" si="4"/>
        <v>657</v>
      </c>
      <c r="L28" s="10">
        <f t="shared" si="4"/>
        <v>483</v>
      </c>
      <c r="M28" s="10">
        <f t="shared" si="4"/>
        <v>369</v>
      </c>
      <c r="N28" s="10">
        <f t="shared" si="4"/>
        <v>292</v>
      </c>
      <c r="O28" s="10">
        <f t="shared" si="4"/>
        <v>236</v>
      </c>
    </row>
    <row r="29" spans="2:15" ht="12.75">
      <c r="B29" s="13">
        <v>0.2</v>
      </c>
      <c r="C29" s="14" t="s">
        <v>4</v>
      </c>
      <c r="D29" s="13">
        <f t="shared" si="3"/>
        <v>0.8</v>
      </c>
      <c r="E29" s="9"/>
      <c r="F29" s="9"/>
      <c r="G29" s="10">
        <f t="shared" si="4"/>
        <v>6146</v>
      </c>
      <c r="H29" s="10">
        <f t="shared" si="4"/>
        <v>2732</v>
      </c>
      <c r="I29" s="10">
        <f t="shared" si="4"/>
        <v>1537</v>
      </c>
      <c r="J29" s="10">
        <f t="shared" si="4"/>
        <v>983</v>
      </c>
      <c r="K29" s="10">
        <f t="shared" si="4"/>
        <v>683</v>
      </c>
      <c r="L29" s="10">
        <f t="shared" si="4"/>
        <v>502</v>
      </c>
      <c r="M29" s="10">
        <f t="shared" si="4"/>
        <v>384</v>
      </c>
      <c r="N29" s="10">
        <f t="shared" si="4"/>
        <v>304</v>
      </c>
      <c r="O29" s="10">
        <f t="shared" si="4"/>
        <v>246</v>
      </c>
    </row>
    <row r="30" spans="2:15" ht="12.75">
      <c r="B30" s="13">
        <v>0.21</v>
      </c>
      <c r="C30" s="14" t="s">
        <v>4</v>
      </c>
      <c r="D30" s="13">
        <f t="shared" si="3"/>
        <v>0.79</v>
      </c>
      <c r="E30" s="9"/>
      <c r="F30" s="9"/>
      <c r="G30" s="10">
        <f aca="true" t="shared" si="5" ref="G30:O39">ROUND(NORMSINV($L$4+((1-$L$4)/2))^2*$B30*(1-$B30)/(G$9^2),0)</f>
        <v>6373</v>
      </c>
      <c r="H30" s="10">
        <f t="shared" si="5"/>
        <v>2832</v>
      </c>
      <c r="I30" s="10">
        <f t="shared" si="5"/>
        <v>1593</v>
      </c>
      <c r="J30" s="10">
        <f t="shared" si="5"/>
        <v>1020</v>
      </c>
      <c r="K30" s="10">
        <f t="shared" si="5"/>
        <v>708</v>
      </c>
      <c r="L30" s="10">
        <f t="shared" si="5"/>
        <v>520</v>
      </c>
      <c r="M30" s="10">
        <f t="shared" si="5"/>
        <v>398</v>
      </c>
      <c r="N30" s="10">
        <f t="shared" si="5"/>
        <v>315</v>
      </c>
      <c r="O30" s="10">
        <f t="shared" si="5"/>
        <v>255</v>
      </c>
    </row>
    <row r="31" spans="2:15" ht="12.75">
      <c r="B31" s="13">
        <v>0.22</v>
      </c>
      <c r="C31" s="14" t="s">
        <v>4</v>
      </c>
      <c r="D31" s="13">
        <f t="shared" si="3"/>
        <v>0.78</v>
      </c>
      <c r="E31" s="9"/>
      <c r="F31" s="9"/>
      <c r="G31" s="10">
        <f t="shared" si="5"/>
        <v>6592</v>
      </c>
      <c r="H31" s="10">
        <f t="shared" si="5"/>
        <v>2930</v>
      </c>
      <c r="I31" s="10">
        <f t="shared" si="5"/>
        <v>1648</v>
      </c>
      <c r="J31" s="10">
        <f t="shared" si="5"/>
        <v>1055</v>
      </c>
      <c r="K31" s="10">
        <f t="shared" si="5"/>
        <v>732</v>
      </c>
      <c r="L31" s="10">
        <f t="shared" si="5"/>
        <v>538</v>
      </c>
      <c r="M31" s="10">
        <f t="shared" si="5"/>
        <v>412</v>
      </c>
      <c r="N31" s="10">
        <f t="shared" si="5"/>
        <v>326</v>
      </c>
      <c r="O31" s="10">
        <f t="shared" si="5"/>
        <v>264</v>
      </c>
    </row>
    <row r="32" spans="2:15" ht="12.75">
      <c r="B32" s="13">
        <v>0.23</v>
      </c>
      <c r="C32" s="14" t="s">
        <v>4</v>
      </c>
      <c r="D32" s="13">
        <f t="shared" si="3"/>
        <v>0.77</v>
      </c>
      <c r="E32" s="9"/>
      <c r="F32" s="9"/>
      <c r="G32" s="10">
        <f t="shared" si="5"/>
        <v>6803</v>
      </c>
      <c r="H32" s="10">
        <f t="shared" si="5"/>
        <v>3024</v>
      </c>
      <c r="I32" s="10">
        <f t="shared" si="5"/>
        <v>1701</v>
      </c>
      <c r="J32" s="10">
        <f t="shared" si="5"/>
        <v>1089</v>
      </c>
      <c r="K32" s="10">
        <f t="shared" si="5"/>
        <v>756</v>
      </c>
      <c r="L32" s="10">
        <f t="shared" si="5"/>
        <v>555</v>
      </c>
      <c r="M32" s="10">
        <f t="shared" si="5"/>
        <v>425</v>
      </c>
      <c r="N32" s="10">
        <f t="shared" si="5"/>
        <v>336</v>
      </c>
      <c r="O32" s="10">
        <f t="shared" si="5"/>
        <v>272</v>
      </c>
    </row>
    <row r="33" spans="2:15" ht="12.75">
      <c r="B33" s="13">
        <v>0.24</v>
      </c>
      <c r="C33" s="14" t="s">
        <v>4</v>
      </c>
      <c r="D33" s="13">
        <f t="shared" si="3"/>
        <v>0.76</v>
      </c>
      <c r="E33" s="9"/>
      <c r="F33" s="9"/>
      <c r="G33" s="10">
        <f t="shared" si="5"/>
        <v>7007</v>
      </c>
      <c r="H33" s="10">
        <f t="shared" si="5"/>
        <v>3114</v>
      </c>
      <c r="I33" s="10">
        <f t="shared" si="5"/>
        <v>1752</v>
      </c>
      <c r="J33" s="10">
        <f t="shared" si="5"/>
        <v>1121</v>
      </c>
      <c r="K33" s="10">
        <f t="shared" si="5"/>
        <v>779</v>
      </c>
      <c r="L33" s="10">
        <f t="shared" si="5"/>
        <v>572</v>
      </c>
      <c r="M33" s="10">
        <f t="shared" si="5"/>
        <v>438</v>
      </c>
      <c r="N33" s="10">
        <f t="shared" si="5"/>
        <v>346</v>
      </c>
      <c r="O33" s="10">
        <f t="shared" si="5"/>
        <v>280</v>
      </c>
    </row>
    <row r="34" spans="2:15" ht="12.75">
      <c r="B34" s="13">
        <v>0.25</v>
      </c>
      <c r="C34" s="14" t="s">
        <v>4</v>
      </c>
      <c r="D34" s="13">
        <f t="shared" si="3"/>
        <v>0.75</v>
      </c>
      <c r="E34" s="9"/>
      <c r="F34" s="9"/>
      <c r="G34" s="10">
        <f t="shared" si="5"/>
        <v>7203</v>
      </c>
      <c r="H34" s="10">
        <f t="shared" si="5"/>
        <v>3201</v>
      </c>
      <c r="I34" s="10">
        <f t="shared" si="5"/>
        <v>1801</v>
      </c>
      <c r="J34" s="10">
        <f t="shared" si="5"/>
        <v>1152</v>
      </c>
      <c r="K34" s="10">
        <f t="shared" si="5"/>
        <v>800</v>
      </c>
      <c r="L34" s="10">
        <f t="shared" si="5"/>
        <v>588</v>
      </c>
      <c r="M34" s="10">
        <f t="shared" si="5"/>
        <v>450</v>
      </c>
      <c r="N34" s="10">
        <f t="shared" si="5"/>
        <v>356</v>
      </c>
      <c r="O34" s="10">
        <f t="shared" si="5"/>
        <v>288</v>
      </c>
    </row>
    <row r="35" spans="2:15" ht="12.75">
      <c r="B35" s="13">
        <v>0.26</v>
      </c>
      <c r="C35" s="14" t="s">
        <v>4</v>
      </c>
      <c r="D35" s="13">
        <f t="shared" si="3"/>
        <v>0.74</v>
      </c>
      <c r="E35" s="9"/>
      <c r="F35" s="9"/>
      <c r="G35" s="10">
        <f t="shared" si="5"/>
        <v>7391</v>
      </c>
      <c r="H35" s="10">
        <f t="shared" si="5"/>
        <v>3285</v>
      </c>
      <c r="I35" s="10">
        <f t="shared" si="5"/>
        <v>1848</v>
      </c>
      <c r="J35" s="10">
        <f t="shared" si="5"/>
        <v>1183</v>
      </c>
      <c r="K35" s="10">
        <f t="shared" si="5"/>
        <v>821</v>
      </c>
      <c r="L35" s="10">
        <f t="shared" si="5"/>
        <v>603</v>
      </c>
      <c r="M35" s="10">
        <f t="shared" si="5"/>
        <v>462</v>
      </c>
      <c r="N35" s="10">
        <f t="shared" si="5"/>
        <v>365</v>
      </c>
      <c r="O35" s="10">
        <f t="shared" si="5"/>
        <v>296</v>
      </c>
    </row>
    <row r="36" spans="2:15" ht="12.75">
      <c r="B36" s="13">
        <v>0.27</v>
      </c>
      <c r="C36" s="14" t="s">
        <v>4</v>
      </c>
      <c r="D36" s="13">
        <f t="shared" si="3"/>
        <v>0.73</v>
      </c>
      <c r="E36" s="9"/>
      <c r="F36" s="9"/>
      <c r="G36" s="10">
        <f t="shared" si="5"/>
        <v>7572</v>
      </c>
      <c r="H36" s="10">
        <f t="shared" si="5"/>
        <v>3365</v>
      </c>
      <c r="I36" s="10">
        <f t="shared" si="5"/>
        <v>1893</v>
      </c>
      <c r="J36" s="10">
        <f t="shared" si="5"/>
        <v>1211</v>
      </c>
      <c r="K36" s="10">
        <f t="shared" si="5"/>
        <v>841</v>
      </c>
      <c r="L36" s="10">
        <f t="shared" si="5"/>
        <v>618</v>
      </c>
      <c r="M36" s="10">
        <f t="shared" si="5"/>
        <v>473</v>
      </c>
      <c r="N36" s="10">
        <f t="shared" si="5"/>
        <v>374</v>
      </c>
      <c r="O36" s="10">
        <f t="shared" si="5"/>
        <v>303</v>
      </c>
    </row>
    <row r="37" spans="2:15" ht="12.75">
      <c r="B37" s="13">
        <v>0.28</v>
      </c>
      <c r="C37" s="14" t="s">
        <v>4</v>
      </c>
      <c r="D37" s="13">
        <f t="shared" si="3"/>
        <v>0.72</v>
      </c>
      <c r="E37" s="9"/>
      <c r="F37" s="9"/>
      <c r="G37" s="10">
        <f t="shared" si="5"/>
        <v>7744</v>
      </c>
      <c r="H37" s="10">
        <f t="shared" si="5"/>
        <v>3442</v>
      </c>
      <c r="I37" s="10">
        <f t="shared" si="5"/>
        <v>1936</v>
      </c>
      <c r="J37" s="10">
        <f t="shared" si="5"/>
        <v>1239</v>
      </c>
      <c r="K37" s="10">
        <f t="shared" si="5"/>
        <v>860</v>
      </c>
      <c r="L37" s="10">
        <f t="shared" si="5"/>
        <v>632</v>
      </c>
      <c r="M37" s="10">
        <f t="shared" si="5"/>
        <v>484</v>
      </c>
      <c r="N37" s="10">
        <f t="shared" si="5"/>
        <v>382</v>
      </c>
      <c r="O37" s="10">
        <f t="shared" si="5"/>
        <v>310</v>
      </c>
    </row>
    <row r="38" spans="2:15" ht="12.75">
      <c r="B38" s="13">
        <v>0.29</v>
      </c>
      <c r="C38" s="14" t="s">
        <v>4</v>
      </c>
      <c r="D38" s="13">
        <f t="shared" si="3"/>
        <v>0.71</v>
      </c>
      <c r="E38" s="9"/>
      <c r="F38" s="9"/>
      <c r="G38" s="10">
        <f t="shared" si="5"/>
        <v>7910</v>
      </c>
      <c r="H38" s="10">
        <f t="shared" si="5"/>
        <v>3515</v>
      </c>
      <c r="I38" s="10">
        <f t="shared" si="5"/>
        <v>1977</v>
      </c>
      <c r="J38" s="10">
        <f t="shared" si="5"/>
        <v>1266</v>
      </c>
      <c r="K38" s="10">
        <f t="shared" si="5"/>
        <v>879</v>
      </c>
      <c r="L38" s="10">
        <f t="shared" si="5"/>
        <v>646</v>
      </c>
      <c r="M38" s="10">
        <f t="shared" si="5"/>
        <v>494</v>
      </c>
      <c r="N38" s="10">
        <f t="shared" si="5"/>
        <v>391</v>
      </c>
      <c r="O38" s="10">
        <f t="shared" si="5"/>
        <v>316</v>
      </c>
    </row>
    <row r="39" spans="2:15" ht="12.75">
      <c r="B39" s="13">
        <v>0.3</v>
      </c>
      <c r="C39" s="14" t="s">
        <v>4</v>
      </c>
      <c r="D39" s="13">
        <f t="shared" si="3"/>
        <v>0.7</v>
      </c>
      <c r="E39" s="9"/>
      <c r="F39" s="9"/>
      <c r="G39" s="10">
        <f t="shared" si="5"/>
        <v>8067</v>
      </c>
      <c r="H39" s="10">
        <f t="shared" si="5"/>
        <v>3585</v>
      </c>
      <c r="I39" s="10">
        <f t="shared" si="5"/>
        <v>2017</v>
      </c>
      <c r="J39" s="10">
        <f t="shared" si="5"/>
        <v>1291</v>
      </c>
      <c r="K39" s="10">
        <f t="shared" si="5"/>
        <v>896</v>
      </c>
      <c r="L39" s="10">
        <f t="shared" si="5"/>
        <v>659</v>
      </c>
      <c r="M39" s="10">
        <f t="shared" si="5"/>
        <v>504</v>
      </c>
      <c r="N39" s="10">
        <f t="shared" si="5"/>
        <v>398</v>
      </c>
      <c r="O39" s="10">
        <f t="shared" si="5"/>
        <v>323</v>
      </c>
    </row>
    <row r="40" spans="2:15" ht="12.75">
      <c r="B40" s="13">
        <v>0.31</v>
      </c>
      <c r="C40" s="14" t="s">
        <v>4</v>
      </c>
      <c r="D40" s="13">
        <f t="shared" si="3"/>
        <v>0.69</v>
      </c>
      <c r="E40" s="9"/>
      <c r="F40" s="9"/>
      <c r="G40" s="10">
        <f aca="true" t="shared" si="6" ref="G40:O49">ROUND(NORMSINV($L$4+((1-$L$4)/2))^2*$B40*(1-$B40)/(G$9^2),0)</f>
        <v>8217</v>
      </c>
      <c r="H40" s="10">
        <f t="shared" si="6"/>
        <v>3652</v>
      </c>
      <c r="I40" s="10">
        <f t="shared" si="6"/>
        <v>2054</v>
      </c>
      <c r="J40" s="10">
        <f t="shared" si="6"/>
        <v>1315</v>
      </c>
      <c r="K40" s="10">
        <f t="shared" si="6"/>
        <v>913</v>
      </c>
      <c r="L40" s="10">
        <f t="shared" si="6"/>
        <v>671</v>
      </c>
      <c r="M40" s="10">
        <f t="shared" si="6"/>
        <v>514</v>
      </c>
      <c r="N40" s="10">
        <f t="shared" si="6"/>
        <v>406</v>
      </c>
      <c r="O40" s="10">
        <f t="shared" si="6"/>
        <v>329</v>
      </c>
    </row>
    <row r="41" spans="2:15" ht="12.75">
      <c r="B41" s="13">
        <v>0.32</v>
      </c>
      <c r="C41" s="14" t="s">
        <v>4</v>
      </c>
      <c r="D41" s="13">
        <f t="shared" si="3"/>
        <v>0.6799999999999999</v>
      </c>
      <c r="E41" s="9"/>
      <c r="F41" s="9"/>
      <c r="G41" s="10">
        <f t="shared" si="6"/>
        <v>8359</v>
      </c>
      <c r="H41" s="10">
        <f t="shared" si="6"/>
        <v>3715</v>
      </c>
      <c r="I41" s="10">
        <f t="shared" si="6"/>
        <v>2090</v>
      </c>
      <c r="J41" s="10">
        <f t="shared" si="6"/>
        <v>1337</v>
      </c>
      <c r="K41" s="10">
        <f t="shared" si="6"/>
        <v>929</v>
      </c>
      <c r="L41" s="10">
        <f t="shared" si="6"/>
        <v>682</v>
      </c>
      <c r="M41" s="10">
        <f t="shared" si="6"/>
        <v>522</v>
      </c>
      <c r="N41" s="10">
        <f t="shared" si="6"/>
        <v>413</v>
      </c>
      <c r="O41" s="10">
        <f t="shared" si="6"/>
        <v>334</v>
      </c>
    </row>
    <row r="42" spans="2:15" ht="12.75">
      <c r="B42" s="13">
        <v>0.33</v>
      </c>
      <c r="C42" s="14" t="s">
        <v>4</v>
      </c>
      <c r="D42" s="13">
        <f t="shared" si="3"/>
        <v>0.6699999999999999</v>
      </c>
      <c r="E42" s="9"/>
      <c r="F42" s="9"/>
      <c r="G42" s="10">
        <f t="shared" si="6"/>
        <v>8493</v>
      </c>
      <c r="H42" s="10">
        <f t="shared" si="6"/>
        <v>3775</v>
      </c>
      <c r="I42" s="10">
        <f t="shared" si="6"/>
        <v>2123</v>
      </c>
      <c r="J42" s="10">
        <f t="shared" si="6"/>
        <v>1359</v>
      </c>
      <c r="K42" s="10">
        <f t="shared" si="6"/>
        <v>944</v>
      </c>
      <c r="L42" s="10">
        <f t="shared" si="6"/>
        <v>693</v>
      </c>
      <c r="M42" s="10">
        <f t="shared" si="6"/>
        <v>531</v>
      </c>
      <c r="N42" s="10">
        <f t="shared" si="6"/>
        <v>419</v>
      </c>
      <c r="O42" s="10">
        <f t="shared" si="6"/>
        <v>340</v>
      </c>
    </row>
    <row r="43" spans="2:15" ht="12.75">
      <c r="B43" s="13">
        <v>0.34</v>
      </c>
      <c r="C43" s="14" t="s">
        <v>4</v>
      </c>
      <c r="D43" s="13">
        <f t="shared" si="3"/>
        <v>0.6599999999999999</v>
      </c>
      <c r="E43" s="9"/>
      <c r="F43" s="9"/>
      <c r="G43" s="10">
        <f t="shared" si="6"/>
        <v>8620</v>
      </c>
      <c r="H43" s="10">
        <f t="shared" si="6"/>
        <v>3831</v>
      </c>
      <c r="I43" s="10">
        <f t="shared" si="6"/>
        <v>2155</v>
      </c>
      <c r="J43" s="10">
        <f t="shared" si="6"/>
        <v>1379</v>
      </c>
      <c r="K43" s="10">
        <f t="shared" si="6"/>
        <v>958</v>
      </c>
      <c r="L43" s="10">
        <f t="shared" si="6"/>
        <v>704</v>
      </c>
      <c r="M43" s="10">
        <f t="shared" si="6"/>
        <v>539</v>
      </c>
      <c r="N43" s="10">
        <f t="shared" si="6"/>
        <v>426</v>
      </c>
      <c r="O43" s="10">
        <f t="shared" si="6"/>
        <v>345</v>
      </c>
    </row>
    <row r="44" spans="2:15" ht="12.75">
      <c r="B44" s="13">
        <v>0.35</v>
      </c>
      <c r="C44" s="14" t="s">
        <v>4</v>
      </c>
      <c r="D44" s="13">
        <f t="shared" si="3"/>
        <v>0.65</v>
      </c>
      <c r="E44" s="9"/>
      <c r="F44" s="9"/>
      <c r="G44" s="10">
        <f t="shared" si="6"/>
        <v>8739</v>
      </c>
      <c r="H44" s="10">
        <f t="shared" si="6"/>
        <v>3884</v>
      </c>
      <c r="I44" s="10">
        <f t="shared" si="6"/>
        <v>2185</v>
      </c>
      <c r="J44" s="10">
        <f t="shared" si="6"/>
        <v>1398</v>
      </c>
      <c r="K44" s="10">
        <f t="shared" si="6"/>
        <v>971</v>
      </c>
      <c r="L44" s="10">
        <f t="shared" si="6"/>
        <v>713</v>
      </c>
      <c r="M44" s="10">
        <f t="shared" si="6"/>
        <v>546</v>
      </c>
      <c r="N44" s="10">
        <f t="shared" si="6"/>
        <v>432</v>
      </c>
      <c r="O44" s="10">
        <f t="shared" si="6"/>
        <v>350</v>
      </c>
    </row>
    <row r="45" spans="2:15" ht="12.75">
      <c r="B45" s="13">
        <v>0.36</v>
      </c>
      <c r="C45" s="14" t="s">
        <v>4</v>
      </c>
      <c r="D45" s="13">
        <f t="shared" si="3"/>
        <v>0.64</v>
      </c>
      <c r="E45" s="9"/>
      <c r="F45" s="9"/>
      <c r="G45" s="10">
        <f t="shared" si="6"/>
        <v>8851</v>
      </c>
      <c r="H45" s="10">
        <f t="shared" si="6"/>
        <v>3934</v>
      </c>
      <c r="I45" s="10">
        <f t="shared" si="6"/>
        <v>2213</v>
      </c>
      <c r="J45" s="10">
        <f t="shared" si="6"/>
        <v>1416</v>
      </c>
      <c r="K45" s="10">
        <f t="shared" si="6"/>
        <v>983</v>
      </c>
      <c r="L45" s="10">
        <f t="shared" si="6"/>
        <v>723</v>
      </c>
      <c r="M45" s="10">
        <f t="shared" si="6"/>
        <v>553</v>
      </c>
      <c r="N45" s="10">
        <f t="shared" si="6"/>
        <v>437</v>
      </c>
      <c r="O45" s="10">
        <f t="shared" si="6"/>
        <v>354</v>
      </c>
    </row>
    <row r="46" spans="2:15" ht="12.75">
      <c r="B46" s="13">
        <v>0.37</v>
      </c>
      <c r="C46" s="14" t="s">
        <v>4</v>
      </c>
      <c r="D46" s="13">
        <f t="shared" si="3"/>
        <v>0.63</v>
      </c>
      <c r="E46" s="9"/>
      <c r="F46" s="9"/>
      <c r="G46" s="10">
        <f t="shared" si="6"/>
        <v>8954</v>
      </c>
      <c r="H46" s="10">
        <f t="shared" si="6"/>
        <v>3980</v>
      </c>
      <c r="I46" s="10">
        <f t="shared" si="6"/>
        <v>2239</v>
      </c>
      <c r="J46" s="10">
        <f t="shared" si="6"/>
        <v>1433</v>
      </c>
      <c r="K46" s="10">
        <f t="shared" si="6"/>
        <v>995</v>
      </c>
      <c r="L46" s="10">
        <f t="shared" si="6"/>
        <v>731</v>
      </c>
      <c r="M46" s="10">
        <f t="shared" si="6"/>
        <v>560</v>
      </c>
      <c r="N46" s="10">
        <f t="shared" si="6"/>
        <v>442</v>
      </c>
      <c r="O46" s="10">
        <f t="shared" si="6"/>
        <v>358</v>
      </c>
    </row>
    <row r="47" spans="2:15" ht="12.75">
      <c r="B47" s="13">
        <v>0.38</v>
      </c>
      <c r="C47" s="14" t="s">
        <v>4</v>
      </c>
      <c r="D47" s="13">
        <f t="shared" si="3"/>
        <v>0.62</v>
      </c>
      <c r="E47" s="9"/>
      <c r="F47" s="9"/>
      <c r="G47" s="10">
        <f t="shared" si="6"/>
        <v>9050</v>
      </c>
      <c r="H47" s="10">
        <f t="shared" si="6"/>
        <v>4022</v>
      </c>
      <c r="I47" s="10">
        <f t="shared" si="6"/>
        <v>2263</v>
      </c>
      <c r="J47" s="10">
        <f t="shared" si="6"/>
        <v>1448</v>
      </c>
      <c r="K47" s="10">
        <f t="shared" si="6"/>
        <v>1006</v>
      </c>
      <c r="L47" s="10">
        <f t="shared" si="6"/>
        <v>739</v>
      </c>
      <c r="M47" s="10">
        <f t="shared" si="6"/>
        <v>566</v>
      </c>
      <c r="N47" s="10">
        <f t="shared" si="6"/>
        <v>447</v>
      </c>
      <c r="O47" s="10">
        <f t="shared" si="6"/>
        <v>362</v>
      </c>
    </row>
    <row r="48" spans="2:15" ht="12.75">
      <c r="B48" s="13">
        <v>0.39</v>
      </c>
      <c r="C48" s="14" t="s">
        <v>4</v>
      </c>
      <c r="D48" s="13">
        <f t="shared" si="3"/>
        <v>0.61</v>
      </c>
      <c r="E48" s="9"/>
      <c r="F48" s="9"/>
      <c r="G48" s="10">
        <f t="shared" si="6"/>
        <v>9139</v>
      </c>
      <c r="H48" s="10">
        <f t="shared" si="6"/>
        <v>4062</v>
      </c>
      <c r="I48" s="10">
        <f t="shared" si="6"/>
        <v>2285</v>
      </c>
      <c r="J48" s="10">
        <f t="shared" si="6"/>
        <v>1462</v>
      </c>
      <c r="K48" s="10">
        <f t="shared" si="6"/>
        <v>1015</v>
      </c>
      <c r="L48" s="10">
        <f t="shared" si="6"/>
        <v>746</v>
      </c>
      <c r="M48" s="10">
        <f t="shared" si="6"/>
        <v>571</v>
      </c>
      <c r="N48" s="10">
        <f t="shared" si="6"/>
        <v>451</v>
      </c>
      <c r="O48" s="10">
        <f t="shared" si="6"/>
        <v>366</v>
      </c>
    </row>
    <row r="49" spans="2:15" ht="12.75">
      <c r="B49" s="13">
        <v>0.4</v>
      </c>
      <c r="C49" s="14" t="s">
        <v>4</v>
      </c>
      <c r="D49" s="13">
        <f t="shared" si="3"/>
        <v>0.6</v>
      </c>
      <c r="E49" s="9"/>
      <c r="F49" s="9"/>
      <c r="G49" s="10">
        <f t="shared" si="6"/>
        <v>9219</v>
      </c>
      <c r="H49" s="10">
        <f t="shared" si="6"/>
        <v>4098</v>
      </c>
      <c r="I49" s="10">
        <f t="shared" si="6"/>
        <v>2305</v>
      </c>
      <c r="J49" s="10">
        <f t="shared" si="6"/>
        <v>1475</v>
      </c>
      <c r="K49" s="10">
        <f t="shared" si="6"/>
        <v>1024</v>
      </c>
      <c r="L49" s="10">
        <f t="shared" si="6"/>
        <v>753</v>
      </c>
      <c r="M49" s="10">
        <f t="shared" si="6"/>
        <v>576</v>
      </c>
      <c r="N49" s="10">
        <f t="shared" si="6"/>
        <v>455</v>
      </c>
      <c r="O49" s="10">
        <f t="shared" si="6"/>
        <v>369</v>
      </c>
    </row>
    <row r="50" spans="2:15" ht="12.75">
      <c r="B50" s="13">
        <v>0.41</v>
      </c>
      <c r="C50" s="14" t="s">
        <v>4</v>
      </c>
      <c r="D50" s="13">
        <f t="shared" si="3"/>
        <v>0.5900000000000001</v>
      </c>
      <c r="E50" s="9"/>
      <c r="F50" s="9"/>
      <c r="G50" s="10">
        <f aca="true" t="shared" si="7" ref="G50:O59">ROUND(NORMSINV($L$4+((1-$L$4)/2))^2*$B50*(1-$B50)/(G$9^2),0)</f>
        <v>9292</v>
      </c>
      <c r="H50" s="10">
        <f t="shared" si="7"/>
        <v>4130</v>
      </c>
      <c r="I50" s="10">
        <f t="shared" si="7"/>
        <v>2323</v>
      </c>
      <c r="J50" s="10">
        <f t="shared" si="7"/>
        <v>1487</v>
      </c>
      <c r="K50" s="10">
        <f t="shared" si="7"/>
        <v>1032</v>
      </c>
      <c r="L50" s="10">
        <f t="shared" si="7"/>
        <v>759</v>
      </c>
      <c r="M50" s="10">
        <f t="shared" si="7"/>
        <v>581</v>
      </c>
      <c r="N50" s="10">
        <f t="shared" si="7"/>
        <v>459</v>
      </c>
      <c r="O50" s="10">
        <f t="shared" si="7"/>
        <v>372</v>
      </c>
    </row>
    <row r="51" spans="2:15" ht="12.75">
      <c r="B51" s="13">
        <v>0.42</v>
      </c>
      <c r="C51" s="14" t="s">
        <v>4</v>
      </c>
      <c r="D51" s="13">
        <f t="shared" si="3"/>
        <v>0.5800000000000001</v>
      </c>
      <c r="E51" s="9"/>
      <c r="F51" s="9"/>
      <c r="G51" s="10">
        <f t="shared" si="7"/>
        <v>9358</v>
      </c>
      <c r="H51" s="10">
        <f t="shared" si="7"/>
        <v>4159</v>
      </c>
      <c r="I51" s="10">
        <f t="shared" si="7"/>
        <v>2339</v>
      </c>
      <c r="J51" s="10">
        <f t="shared" si="7"/>
        <v>1497</v>
      </c>
      <c r="K51" s="10">
        <f t="shared" si="7"/>
        <v>1040</v>
      </c>
      <c r="L51" s="10">
        <f t="shared" si="7"/>
        <v>764</v>
      </c>
      <c r="M51" s="10">
        <f t="shared" si="7"/>
        <v>585</v>
      </c>
      <c r="N51" s="10">
        <f t="shared" si="7"/>
        <v>462</v>
      </c>
      <c r="O51" s="10">
        <f t="shared" si="7"/>
        <v>374</v>
      </c>
    </row>
    <row r="52" spans="2:15" ht="12.75">
      <c r="B52" s="13">
        <v>0.43</v>
      </c>
      <c r="C52" s="14" t="s">
        <v>4</v>
      </c>
      <c r="D52" s="13">
        <f t="shared" si="3"/>
        <v>0.5700000000000001</v>
      </c>
      <c r="E52" s="9"/>
      <c r="F52" s="9"/>
      <c r="G52" s="10">
        <f t="shared" si="7"/>
        <v>9415</v>
      </c>
      <c r="H52" s="10">
        <f t="shared" si="7"/>
        <v>4185</v>
      </c>
      <c r="I52" s="10">
        <f t="shared" si="7"/>
        <v>2354</v>
      </c>
      <c r="J52" s="10">
        <f t="shared" si="7"/>
        <v>1506</v>
      </c>
      <c r="K52" s="10">
        <f t="shared" si="7"/>
        <v>1046</v>
      </c>
      <c r="L52" s="10">
        <f t="shared" si="7"/>
        <v>769</v>
      </c>
      <c r="M52" s="10">
        <f t="shared" si="7"/>
        <v>588</v>
      </c>
      <c r="N52" s="10">
        <f t="shared" si="7"/>
        <v>465</v>
      </c>
      <c r="O52" s="10">
        <f t="shared" si="7"/>
        <v>377</v>
      </c>
    </row>
    <row r="53" spans="2:15" ht="12.75">
      <c r="B53" s="13">
        <v>0.44</v>
      </c>
      <c r="C53" s="14" t="s">
        <v>4</v>
      </c>
      <c r="D53" s="13">
        <f t="shared" si="3"/>
        <v>0.56</v>
      </c>
      <c r="E53" s="9"/>
      <c r="F53" s="9"/>
      <c r="G53" s="10">
        <f t="shared" si="7"/>
        <v>9465</v>
      </c>
      <c r="H53" s="10">
        <f t="shared" si="7"/>
        <v>4207</v>
      </c>
      <c r="I53" s="10">
        <f t="shared" si="7"/>
        <v>2366</v>
      </c>
      <c r="J53" s="10">
        <f t="shared" si="7"/>
        <v>1514</v>
      </c>
      <c r="K53" s="10">
        <f t="shared" si="7"/>
        <v>1052</v>
      </c>
      <c r="L53" s="10">
        <f t="shared" si="7"/>
        <v>773</v>
      </c>
      <c r="M53" s="10">
        <f t="shared" si="7"/>
        <v>592</v>
      </c>
      <c r="N53" s="10">
        <f t="shared" si="7"/>
        <v>467</v>
      </c>
      <c r="O53" s="10">
        <f t="shared" si="7"/>
        <v>379</v>
      </c>
    </row>
    <row r="54" spans="2:15" ht="12.75">
      <c r="B54" s="13">
        <v>0.45</v>
      </c>
      <c r="C54" s="14" t="s">
        <v>4</v>
      </c>
      <c r="D54" s="13">
        <f t="shared" si="3"/>
        <v>0.55</v>
      </c>
      <c r="E54" s="9"/>
      <c r="F54" s="9"/>
      <c r="G54" s="10">
        <f t="shared" si="7"/>
        <v>9508</v>
      </c>
      <c r="H54" s="10">
        <f t="shared" si="7"/>
        <v>4226</v>
      </c>
      <c r="I54" s="10">
        <f t="shared" si="7"/>
        <v>2377</v>
      </c>
      <c r="J54" s="10">
        <f t="shared" si="7"/>
        <v>1521</v>
      </c>
      <c r="K54" s="10">
        <f t="shared" si="7"/>
        <v>1056</v>
      </c>
      <c r="L54" s="10">
        <f t="shared" si="7"/>
        <v>776</v>
      </c>
      <c r="M54" s="10">
        <f t="shared" si="7"/>
        <v>594</v>
      </c>
      <c r="N54" s="10">
        <f t="shared" si="7"/>
        <v>470</v>
      </c>
      <c r="O54" s="10">
        <f t="shared" si="7"/>
        <v>380</v>
      </c>
    </row>
    <row r="55" spans="2:15" ht="12.75">
      <c r="B55" s="13">
        <v>0.46</v>
      </c>
      <c r="C55" s="14" t="s">
        <v>4</v>
      </c>
      <c r="D55" s="13">
        <f t="shared" si="3"/>
        <v>0.54</v>
      </c>
      <c r="E55" s="9"/>
      <c r="F55" s="9"/>
      <c r="G55" s="10">
        <f t="shared" si="7"/>
        <v>9542</v>
      </c>
      <c r="H55" s="10">
        <f t="shared" si="7"/>
        <v>4241</v>
      </c>
      <c r="I55" s="10">
        <f t="shared" si="7"/>
        <v>2386</v>
      </c>
      <c r="J55" s="10">
        <f t="shared" si="7"/>
        <v>1527</v>
      </c>
      <c r="K55" s="10">
        <f t="shared" si="7"/>
        <v>1060</v>
      </c>
      <c r="L55" s="10">
        <f t="shared" si="7"/>
        <v>779</v>
      </c>
      <c r="M55" s="10">
        <f t="shared" si="7"/>
        <v>596</v>
      </c>
      <c r="N55" s="10">
        <f t="shared" si="7"/>
        <v>471</v>
      </c>
      <c r="O55" s="10">
        <f t="shared" si="7"/>
        <v>382</v>
      </c>
    </row>
    <row r="56" spans="2:15" ht="12.75">
      <c r="B56" s="13">
        <v>0.47</v>
      </c>
      <c r="C56" s="14" t="s">
        <v>4</v>
      </c>
      <c r="D56" s="13">
        <f t="shared" si="3"/>
        <v>0.53</v>
      </c>
      <c r="E56" s="9"/>
      <c r="F56" s="9"/>
      <c r="G56" s="10">
        <f t="shared" si="7"/>
        <v>9569</v>
      </c>
      <c r="H56" s="10">
        <f t="shared" si="7"/>
        <v>4253</v>
      </c>
      <c r="I56" s="10">
        <f t="shared" si="7"/>
        <v>2392</v>
      </c>
      <c r="J56" s="10">
        <f t="shared" si="7"/>
        <v>1531</v>
      </c>
      <c r="K56" s="10">
        <f t="shared" si="7"/>
        <v>1063</v>
      </c>
      <c r="L56" s="10">
        <f t="shared" si="7"/>
        <v>781</v>
      </c>
      <c r="M56" s="10">
        <f t="shared" si="7"/>
        <v>598</v>
      </c>
      <c r="N56" s="10">
        <f t="shared" si="7"/>
        <v>473</v>
      </c>
      <c r="O56" s="10">
        <f t="shared" si="7"/>
        <v>383</v>
      </c>
    </row>
    <row r="57" spans="2:15" ht="12.75">
      <c r="B57" s="13">
        <v>0.48</v>
      </c>
      <c r="C57" s="14" t="s">
        <v>4</v>
      </c>
      <c r="D57" s="13">
        <f t="shared" si="3"/>
        <v>0.52</v>
      </c>
      <c r="E57" s="9"/>
      <c r="F57" s="9"/>
      <c r="G57" s="10">
        <f t="shared" si="7"/>
        <v>9588</v>
      </c>
      <c r="H57" s="10">
        <f t="shared" si="7"/>
        <v>4261</v>
      </c>
      <c r="I57" s="10">
        <f t="shared" si="7"/>
        <v>2397</v>
      </c>
      <c r="J57" s="10">
        <f t="shared" si="7"/>
        <v>1534</v>
      </c>
      <c r="K57" s="10">
        <f t="shared" si="7"/>
        <v>1065</v>
      </c>
      <c r="L57" s="10">
        <f t="shared" si="7"/>
        <v>783</v>
      </c>
      <c r="M57" s="10">
        <f t="shared" si="7"/>
        <v>599</v>
      </c>
      <c r="N57" s="10">
        <f t="shared" si="7"/>
        <v>473</v>
      </c>
      <c r="O57" s="10">
        <f t="shared" si="7"/>
        <v>384</v>
      </c>
    </row>
    <row r="58" spans="2:15" ht="12.75">
      <c r="B58" s="13">
        <v>0.49</v>
      </c>
      <c r="C58" s="14" t="s">
        <v>4</v>
      </c>
      <c r="D58" s="13">
        <f t="shared" si="3"/>
        <v>0.51</v>
      </c>
      <c r="E58" s="9"/>
      <c r="F58" s="9"/>
      <c r="G58" s="10">
        <f t="shared" si="7"/>
        <v>9600</v>
      </c>
      <c r="H58" s="10">
        <f t="shared" si="7"/>
        <v>4267</v>
      </c>
      <c r="I58" s="10">
        <f t="shared" si="7"/>
        <v>2400</v>
      </c>
      <c r="J58" s="10">
        <f t="shared" si="7"/>
        <v>1536</v>
      </c>
      <c r="K58" s="10">
        <f t="shared" si="7"/>
        <v>1067</v>
      </c>
      <c r="L58" s="10">
        <f t="shared" si="7"/>
        <v>784</v>
      </c>
      <c r="M58" s="10">
        <f t="shared" si="7"/>
        <v>600</v>
      </c>
      <c r="N58" s="10">
        <f t="shared" si="7"/>
        <v>474</v>
      </c>
      <c r="O58" s="10">
        <f t="shared" si="7"/>
        <v>384</v>
      </c>
    </row>
    <row r="59" spans="2:15" ht="12.75">
      <c r="B59" s="15">
        <v>0.5</v>
      </c>
      <c r="C59" s="16" t="s">
        <v>4</v>
      </c>
      <c r="D59" s="15">
        <f t="shared" si="3"/>
        <v>0.5</v>
      </c>
      <c r="E59" s="11"/>
      <c r="F59" s="11"/>
      <c r="G59" s="12">
        <f t="shared" si="7"/>
        <v>9604</v>
      </c>
      <c r="H59" s="12">
        <f t="shared" si="7"/>
        <v>4268</v>
      </c>
      <c r="I59" s="12">
        <f t="shared" si="7"/>
        <v>2401</v>
      </c>
      <c r="J59" s="12">
        <f t="shared" si="7"/>
        <v>1537</v>
      </c>
      <c r="K59" s="12">
        <f t="shared" si="7"/>
        <v>1067</v>
      </c>
      <c r="L59" s="12">
        <f t="shared" si="7"/>
        <v>784</v>
      </c>
      <c r="M59" s="12">
        <f t="shared" si="7"/>
        <v>600</v>
      </c>
      <c r="N59" s="12">
        <f t="shared" si="7"/>
        <v>474</v>
      </c>
      <c r="O59" s="12">
        <f t="shared" si="7"/>
        <v>384</v>
      </c>
    </row>
    <row r="60" spans="3:12" ht="12.75">
      <c r="C60" s="1"/>
      <c r="D60" s="1"/>
      <c r="L60"/>
    </row>
  </sheetData>
  <mergeCells count="4">
    <mergeCell ref="B2:E2"/>
    <mergeCell ref="B4:F7"/>
    <mergeCell ref="J4:K4"/>
    <mergeCell ref="G6:O7"/>
  </mergeCells>
  <printOptions/>
  <pageMargins left="0.75" right="0.75" top="1" bottom="1" header="0.5" footer="0.5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Southerrn Oregon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Ordonez</dc:creator>
  <cp:keywords/>
  <dc:description/>
  <cp:lastModifiedBy>MHE</cp:lastModifiedBy>
  <dcterms:created xsi:type="dcterms:W3CDTF">2004-07-28T22:37:21Z</dcterms:created>
  <dcterms:modified xsi:type="dcterms:W3CDTF">2004-12-06T19:25:29Z</dcterms:modified>
  <cp:category/>
  <cp:version/>
  <cp:contentType/>
  <cp:contentStatus/>
</cp:coreProperties>
</file>