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hibit16.11_16" sheetId="1" r:id="rId1"/>
    <sheet name="SolvedProblem1" sheetId="2" r:id="rId2"/>
  </sheets>
  <definedNames/>
  <calcPr fullCalcOnLoad="1"/>
</workbook>
</file>

<file path=xl/sharedStrings.xml><?xml version="1.0" encoding="utf-8"?>
<sst xmlns="http://schemas.openxmlformats.org/spreadsheetml/2006/main" count="88" uniqueCount="21">
  <si>
    <t>Gross Req'ts</t>
  </si>
  <si>
    <t>On-hand</t>
  </si>
  <si>
    <t>Planned Rec't.</t>
  </si>
  <si>
    <t>Planned Releases</t>
  </si>
  <si>
    <t>A</t>
  </si>
  <si>
    <t>F</t>
  </si>
  <si>
    <t>E</t>
  </si>
  <si>
    <t>D</t>
  </si>
  <si>
    <t>C</t>
  </si>
  <si>
    <t>B</t>
  </si>
  <si>
    <t>Week</t>
  </si>
  <si>
    <t>Net Requirements</t>
  </si>
  <si>
    <t>Solved Problem 1</t>
  </si>
  <si>
    <t>X</t>
  </si>
  <si>
    <t>Y</t>
  </si>
  <si>
    <t>Z</t>
  </si>
  <si>
    <t>LT = 2</t>
  </si>
  <si>
    <t>LT = 1</t>
  </si>
  <si>
    <t>LT =2</t>
  </si>
  <si>
    <t>LT = 3</t>
  </si>
  <si>
    <t>Exhibit 16.16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</si>
</sst>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_);\-###0_)"/>
    <numFmt numFmtId="165" formatCode="###0_);\-###0_);&quot;&quot;"/>
    <numFmt numFmtId="166" formatCode="\+###0_);\-###0_)"/>
    <numFmt numFmtId="167" formatCode="\+###0_);\-###0_);#0_)"/>
    <numFmt numFmtId="168" formatCode="[Blue]\+###0_);[Red]\-###0_);#0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1" xfId="0" applyNumberFormat="1" applyFill="1" applyBorder="1" applyAlignment="1">
      <alignment/>
    </xf>
    <xf numFmtId="164" fontId="1" fillId="0" borderId="0" xfId="0" applyNumberFormat="1" applyFont="1" applyFill="1" applyAlignment="1">
      <alignment/>
    </xf>
    <xf numFmtId="168" fontId="0" fillId="0" borderId="1" xfId="0" applyNumberFormat="1" applyBorder="1" applyAlignment="1">
      <alignment/>
    </xf>
    <xf numFmtId="168" fontId="0" fillId="0" borderId="1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showGridLines="0" tabSelected="1" workbookViewId="0" topLeftCell="A1">
      <selection activeCell="R32" sqref="Q32:R32"/>
    </sheetView>
  </sheetViews>
  <sheetFormatPr defaultColWidth="9.140625" defaultRowHeight="12.75"/>
  <cols>
    <col min="2" max="2" width="7.28125" style="0" bestFit="1" customWidth="1"/>
    <col min="3" max="3" width="10.7109375" style="0" customWidth="1"/>
    <col min="4" max="4" width="6.7109375" style="0" customWidth="1"/>
    <col min="5" max="14" width="6.7109375" style="7" customWidth="1"/>
  </cols>
  <sheetData>
    <row r="2" spans="2:14" ht="12.75">
      <c r="B2" s="18" t="s">
        <v>20</v>
      </c>
      <c r="C2" s="18"/>
      <c r="D2" s="18"/>
      <c r="E2" s="15" t="s">
        <v>10</v>
      </c>
      <c r="F2" s="15"/>
      <c r="G2" s="15"/>
      <c r="H2" s="15"/>
      <c r="I2" s="15"/>
      <c r="J2" s="15"/>
      <c r="K2" s="15"/>
      <c r="L2" s="15"/>
      <c r="M2" s="15"/>
      <c r="N2" s="15"/>
    </row>
    <row r="3" spans="2:14" ht="12.75">
      <c r="B3" s="19"/>
      <c r="C3" s="19"/>
      <c r="D3" s="19"/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</row>
    <row r="4" spans="2:14" ht="12.75">
      <c r="B4" s="13" t="s">
        <v>4</v>
      </c>
      <c r="C4" s="20" t="s">
        <v>0</v>
      </c>
      <c r="D4" s="20"/>
      <c r="E4" s="8"/>
      <c r="F4" s="8"/>
      <c r="G4" s="8"/>
      <c r="H4" s="8"/>
      <c r="I4" s="8"/>
      <c r="J4" s="8">
        <v>1250</v>
      </c>
      <c r="K4" s="8"/>
      <c r="L4" s="8"/>
      <c r="M4" s="8"/>
      <c r="N4" s="8">
        <v>850</v>
      </c>
    </row>
    <row r="5" spans="2:14" ht="12.75">
      <c r="B5" s="14"/>
      <c r="C5" s="2" t="s">
        <v>1</v>
      </c>
      <c r="D5" s="10">
        <v>50</v>
      </c>
      <c r="E5" s="11">
        <f>D5-E4</f>
        <v>50</v>
      </c>
      <c r="F5" s="11">
        <f>E5-F4</f>
        <v>50</v>
      </c>
      <c r="G5" s="11">
        <f aca="true" t="shared" si="0" ref="G5:N5">F5+G7-G4</f>
        <v>50</v>
      </c>
      <c r="H5" s="11">
        <f t="shared" si="0"/>
        <v>50</v>
      </c>
      <c r="I5" s="11">
        <f t="shared" si="0"/>
        <v>50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0">
        <f t="shared" si="0"/>
        <v>0</v>
      </c>
      <c r="N5" s="11">
        <f t="shared" si="0"/>
        <v>0</v>
      </c>
    </row>
    <row r="6" spans="2:14" ht="12.75">
      <c r="B6" s="6"/>
      <c r="C6" s="16" t="s">
        <v>11</v>
      </c>
      <c r="D6" s="17"/>
      <c r="E6" s="8">
        <f aca="true" t="shared" si="1" ref="E6:N6">IF(E4=0,0,E4-MAX(0,D5))</f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1200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850</v>
      </c>
    </row>
    <row r="7" spans="2:14" ht="12.75">
      <c r="B7" s="4" t="s">
        <v>16</v>
      </c>
      <c r="C7" s="20" t="s">
        <v>2</v>
      </c>
      <c r="D7" s="20"/>
      <c r="E7" s="8"/>
      <c r="F7" s="8"/>
      <c r="G7" s="8"/>
      <c r="H7" s="8"/>
      <c r="I7" s="8"/>
      <c r="J7" s="8">
        <v>1200</v>
      </c>
      <c r="K7" s="8"/>
      <c r="L7" s="8"/>
      <c r="M7" s="8"/>
      <c r="N7" s="8">
        <v>850</v>
      </c>
    </row>
    <row r="8" spans="2:14" ht="12.75">
      <c r="B8" s="5"/>
      <c r="C8" s="20" t="s">
        <v>3</v>
      </c>
      <c r="D8" s="20"/>
      <c r="E8" s="8">
        <f aca="true" t="shared" si="2" ref="E8:L8">G7</f>
        <v>0</v>
      </c>
      <c r="F8" s="8">
        <f t="shared" si="2"/>
        <v>0</v>
      </c>
      <c r="G8" s="8">
        <f t="shared" si="2"/>
        <v>0</v>
      </c>
      <c r="H8" s="8">
        <f t="shared" si="2"/>
        <v>1200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850</v>
      </c>
      <c r="M8" s="8"/>
      <c r="N8" s="8">
        <f>O7</f>
        <v>0</v>
      </c>
    </row>
    <row r="9" spans="3:14" ht="18" customHeight="1">
      <c r="C9" s="1"/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</row>
    <row r="10" spans="2:14" ht="12.75" customHeight="1">
      <c r="B10" s="13" t="s">
        <v>9</v>
      </c>
      <c r="C10" s="20" t="s">
        <v>0</v>
      </c>
      <c r="D10" s="20"/>
      <c r="E10" s="8"/>
      <c r="F10" s="8"/>
      <c r="G10" s="8"/>
      <c r="H10" s="8"/>
      <c r="I10" s="8"/>
      <c r="J10" s="8">
        <v>460</v>
      </c>
      <c r="K10" s="8"/>
      <c r="L10" s="8"/>
      <c r="M10" s="8"/>
      <c r="N10" s="8">
        <v>360</v>
      </c>
    </row>
    <row r="11" spans="2:14" ht="12.75" customHeight="1">
      <c r="B11" s="14"/>
      <c r="C11" s="2" t="s">
        <v>1</v>
      </c>
      <c r="D11" s="10">
        <v>60</v>
      </c>
      <c r="E11" s="11">
        <f>D11-E10</f>
        <v>60</v>
      </c>
      <c r="F11" s="11">
        <f>E11-F10</f>
        <v>60</v>
      </c>
      <c r="G11" s="11">
        <f aca="true" t="shared" si="3" ref="G11:N11">F11+G13-G10</f>
        <v>60</v>
      </c>
      <c r="H11" s="11">
        <f t="shared" si="3"/>
        <v>60</v>
      </c>
      <c r="I11" s="11">
        <f t="shared" si="3"/>
        <v>60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0">
        <f t="shared" si="3"/>
        <v>0</v>
      </c>
      <c r="N11" s="11">
        <f t="shared" si="3"/>
        <v>0</v>
      </c>
    </row>
    <row r="12" spans="2:14" ht="12.75" customHeight="1">
      <c r="B12" s="3"/>
      <c r="C12" s="16" t="s">
        <v>11</v>
      </c>
      <c r="D12" s="17"/>
      <c r="E12" s="8">
        <f aca="true" t="shared" si="4" ref="E12:M12">IF(E10=0,0,E10-MAX(0,D11))</f>
        <v>0</v>
      </c>
      <c r="F12" s="8">
        <f t="shared" si="4"/>
        <v>0</v>
      </c>
      <c r="G12" s="8">
        <f t="shared" si="4"/>
        <v>0</v>
      </c>
      <c r="H12" s="8">
        <f t="shared" si="4"/>
        <v>0</v>
      </c>
      <c r="I12" s="8">
        <f t="shared" si="4"/>
        <v>0</v>
      </c>
      <c r="J12" s="8">
        <f t="shared" si="4"/>
        <v>400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>IF(N10=0,0,N10-MAX(0,M11))</f>
        <v>360</v>
      </c>
    </row>
    <row r="13" spans="2:14" ht="12.75">
      <c r="B13" s="4" t="s">
        <v>16</v>
      </c>
      <c r="C13" s="20" t="s">
        <v>2</v>
      </c>
      <c r="D13" s="20"/>
      <c r="E13" s="8"/>
      <c r="F13" s="8"/>
      <c r="G13" s="8"/>
      <c r="H13" s="8"/>
      <c r="I13" s="8"/>
      <c r="J13" s="8">
        <v>400</v>
      </c>
      <c r="K13" s="8"/>
      <c r="L13" s="8"/>
      <c r="M13" s="8"/>
      <c r="N13" s="8">
        <v>360</v>
      </c>
    </row>
    <row r="14" spans="2:14" ht="12.75">
      <c r="B14" s="5"/>
      <c r="C14" s="20" t="s">
        <v>3</v>
      </c>
      <c r="D14" s="20"/>
      <c r="E14" s="8">
        <f aca="true" t="shared" si="5" ref="E14:L14">G13</f>
        <v>0</v>
      </c>
      <c r="F14" s="8">
        <f t="shared" si="5"/>
        <v>0</v>
      </c>
      <c r="G14" s="8">
        <f t="shared" si="5"/>
        <v>0</v>
      </c>
      <c r="H14" s="8">
        <f t="shared" si="5"/>
        <v>400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8">
        <f t="shared" si="5"/>
        <v>360</v>
      </c>
      <c r="M14" s="8"/>
      <c r="N14" s="8">
        <f>O13</f>
        <v>0</v>
      </c>
    </row>
    <row r="15" spans="3:14" ht="18" customHeight="1">
      <c r="C15" s="1"/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</row>
    <row r="16" spans="2:14" ht="12.75" customHeight="1">
      <c r="B16" s="13" t="s">
        <v>8</v>
      </c>
      <c r="C16" s="20" t="s">
        <v>0</v>
      </c>
      <c r="D16" s="20"/>
      <c r="E16" s="8">
        <f aca="true" t="shared" si="6" ref="E16:N16">E8+E14</f>
        <v>0</v>
      </c>
      <c r="F16" s="8">
        <f t="shared" si="6"/>
        <v>0</v>
      </c>
      <c r="G16" s="8">
        <f t="shared" si="6"/>
        <v>0</v>
      </c>
      <c r="H16" s="8">
        <f t="shared" si="6"/>
        <v>1600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1210</v>
      </c>
      <c r="M16" s="8">
        <f t="shared" si="6"/>
        <v>0</v>
      </c>
      <c r="N16" s="8">
        <f t="shared" si="6"/>
        <v>0</v>
      </c>
    </row>
    <row r="17" spans="2:14" ht="12.75" customHeight="1">
      <c r="B17" s="14"/>
      <c r="C17" s="2" t="s">
        <v>1</v>
      </c>
      <c r="D17" s="10">
        <v>40</v>
      </c>
      <c r="E17" s="11">
        <f>D17-E16</f>
        <v>40</v>
      </c>
      <c r="F17" s="11">
        <f aca="true" t="shared" si="7" ref="F17:N17">E17+F19-F16</f>
        <v>40</v>
      </c>
      <c r="G17" s="11">
        <f t="shared" si="7"/>
        <v>40</v>
      </c>
      <c r="H17" s="11">
        <f t="shared" si="7"/>
        <v>0</v>
      </c>
      <c r="I17" s="11">
        <f t="shared" si="7"/>
        <v>0</v>
      </c>
      <c r="J17" s="11">
        <f t="shared" si="7"/>
        <v>0</v>
      </c>
      <c r="K17" s="11">
        <f t="shared" si="7"/>
        <v>0</v>
      </c>
      <c r="L17" s="11">
        <f t="shared" si="7"/>
        <v>0</v>
      </c>
      <c r="M17" s="10">
        <f t="shared" si="7"/>
        <v>0</v>
      </c>
      <c r="N17" s="11">
        <f t="shared" si="7"/>
        <v>0</v>
      </c>
    </row>
    <row r="18" spans="2:14" ht="12.75" customHeight="1">
      <c r="B18" s="3"/>
      <c r="C18" s="16" t="s">
        <v>11</v>
      </c>
      <c r="D18" s="17"/>
      <c r="E18" s="8">
        <f aca="true" t="shared" si="8" ref="E18:M18">IF(E16=0,0,E16-MAX(0,D17))</f>
        <v>0</v>
      </c>
      <c r="F18" s="8">
        <f t="shared" si="8"/>
        <v>0</v>
      </c>
      <c r="G18" s="8">
        <f t="shared" si="8"/>
        <v>0</v>
      </c>
      <c r="H18" s="8">
        <f t="shared" si="8"/>
        <v>1560</v>
      </c>
      <c r="I18" s="8">
        <f t="shared" si="8"/>
        <v>0</v>
      </c>
      <c r="J18" s="8">
        <f t="shared" si="8"/>
        <v>0</v>
      </c>
      <c r="K18" s="8">
        <f t="shared" si="8"/>
        <v>0</v>
      </c>
      <c r="L18" s="8">
        <f t="shared" si="8"/>
        <v>1210</v>
      </c>
      <c r="M18" s="8">
        <f t="shared" si="8"/>
        <v>0</v>
      </c>
      <c r="N18" s="8">
        <f>IF(N16=0,0,N16-MAX(0,M17))</f>
        <v>0</v>
      </c>
    </row>
    <row r="19" spans="2:14" ht="12.75">
      <c r="B19" s="4" t="s">
        <v>17</v>
      </c>
      <c r="C19" s="20" t="s">
        <v>2</v>
      </c>
      <c r="D19" s="20"/>
      <c r="E19" s="8"/>
      <c r="F19" s="8"/>
      <c r="G19" s="8"/>
      <c r="H19" s="8">
        <v>1560</v>
      </c>
      <c r="I19" s="8"/>
      <c r="J19" s="8"/>
      <c r="K19" s="8"/>
      <c r="L19" s="8">
        <v>1210</v>
      </c>
      <c r="M19" s="8"/>
      <c r="N19" s="8"/>
    </row>
    <row r="20" spans="2:14" ht="12.75">
      <c r="B20" s="5"/>
      <c r="C20" s="20" t="s">
        <v>3</v>
      </c>
      <c r="D20" s="20"/>
      <c r="E20" s="8">
        <f>F19</f>
        <v>0</v>
      </c>
      <c r="F20" s="8">
        <f>G19</f>
        <v>0</v>
      </c>
      <c r="G20" s="8">
        <f>H19</f>
        <v>1560</v>
      </c>
      <c r="H20" s="8">
        <f>N19</f>
        <v>0</v>
      </c>
      <c r="I20" s="8"/>
      <c r="J20" s="8"/>
      <c r="K20" s="8"/>
      <c r="L20" s="8"/>
      <c r="M20" s="8"/>
      <c r="N20" s="8"/>
    </row>
    <row r="21" spans="3:14" ht="18" customHeight="1">
      <c r="C21" s="1"/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</row>
    <row r="22" spans="2:14" ht="12.75" customHeight="1">
      <c r="B22" s="13" t="s">
        <v>7</v>
      </c>
      <c r="C22" s="20" t="s">
        <v>0</v>
      </c>
      <c r="D22" s="20"/>
      <c r="E22" s="8">
        <f aca="true" t="shared" si="9" ref="E22:N22">E8+E20</f>
        <v>0</v>
      </c>
      <c r="F22" s="8">
        <f t="shared" si="9"/>
        <v>0</v>
      </c>
      <c r="G22" s="8">
        <f t="shared" si="9"/>
        <v>1560</v>
      </c>
      <c r="H22" s="8">
        <f t="shared" si="9"/>
        <v>1200</v>
      </c>
      <c r="I22" s="8">
        <f t="shared" si="9"/>
        <v>0</v>
      </c>
      <c r="J22" s="8">
        <f t="shared" si="9"/>
        <v>0</v>
      </c>
      <c r="K22" s="8">
        <f t="shared" si="9"/>
        <v>0</v>
      </c>
      <c r="L22" s="8">
        <f t="shared" si="9"/>
        <v>850</v>
      </c>
      <c r="M22" s="8">
        <f t="shared" si="9"/>
        <v>0</v>
      </c>
      <c r="N22" s="8">
        <f t="shared" si="9"/>
        <v>0</v>
      </c>
    </row>
    <row r="23" spans="2:14" ht="12.75" customHeight="1">
      <c r="B23" s="14"/>
      <c r="C23" s="2" t="s">
        <v>1</v>
      </c>
      <c r="D23" s="10">
        <v>30</v>
      </c>
      <c r="E23" s="11">
        <f>D23-E22</f>
        <v>30</v>
      </c>
      <c r="F23" s="11">
        <f aca="true" t="shared" si="10" ref="F23:N23">E23+F25-F22</f>
        <v>30</v>
      </c>
      <c r="G23" s="11">
        <f t="shared" si="10"/>
        <v>0</v>
      </c>
      <c r="H23" s="11">
        <f t="shared" si="10"/>
        <v>0</v>
      </c>
      <c r="I23" s="11">
        <f t="shared" si="10"/>
        <v>0</v>
      </c>
      <c r="J23" s="11">
        <f t="shared" si="10"/>
        <v>0</v>
      </c>
      <c r="K23" s="11">
        <f t="shared" si="10"/>
        <v>0</v>
      </c>
      <c r="L23" s="11">
        <f t="shared" si="10"/>
        <v>0</v>
      </c>
      <c r="M23" s="10">
        <f t="shared" si="10"/>
        <v>0</v>
      </c>
      <c r="N23" s="11">
        <f t="shared" si="10"/>
        <v>0</v>
      </c>
    </row>
    <row r="24" spans="2:14" ht="12.75" customHeight="1">
      <c r="B24" s="3"/>
      <c r="C24" s="16" t="s">
        <v>11</v>
      </c>
      <c r="D24" s="17"/>
      <c r="E24" s="8">
        <f aca="true" t="shared" si="11" ref="E24:M24">IF(E22=0,0,E22-MAX(0,D23))</f>
        <v>0</v>
      </c>
      <c r="F24" s="8">
        <f t="shared" si="11"/>
        <v>0</v>
      </c>
      <c r="G24" s="8">
        <f t="shared" si="11"/>
        <v>1530</v>
      </c>
      <c r="H24" s="8">
        <f t="shared" si="11"/>
        <v>1200</v>
      </c>
      <c r="I24" s="8">
        <f t="shared" si="11"/>
        <v>0</v>
      </c>
      <c r="J24" s="8">
        <f t="shared" si="11"/>
        <v>0</v>
      </c>
      <c r="K24" s="8">
        <f t="shared" si="11"/>
        <v>0</v>
      </c>
      <c r="L24" s="8">
        <f t="shared" si="11"/>
        <v>850</v>
      </c>
      <c r="M24" s="8">
        <f t="shared" si="11"/>
        <v>0</v>
      </c>
      <c r="N24" s="8">
        <f>IF(N22=0,0,N22-MAX(0,M23))</f>
        <v>0</v>
      </c>
    </row>
    <row r="25" spans="2:14" ht="12.75">
      <c r="B25" s="4" t="s">
        <v>17</v>
      </c>
      <c r="C25" s="20" t="s">
        <v>2</v>
      </c>
      <c r="D25" s="20"/>
      <c r="E25" s="8"/>
      <c r="F25" s="8"/>
      <c r="G25" s="8">
        <v>1530</v>
      </c>
      <c r="H25" s="8">
        <v>1200</v>
      </c>
      <c r="I25" s="8"/>
      <c r="J25" s="8"/>
      <c r="K25" s="8"/>
      <c r="L25" s="8">
        <v>850</v>
      </c>
      <c r="M25" s="8"/>
      <c r="N25" s="8"/>
    </row>
    <row r="26" spans="2:14" ht="12.75">
      <c r="B26" s="5"/>
      <c r="C26" s="20" t="s">
        <v>3</v>
      </c>
      <c r="D26" s="20"/>
      <c r="E26" s="8">
        <f>F25</f>
        <v>0</v>
      </c>
      <c r="F26" s="8">
        <f>G25</f>
        <v>1530</v>
      </c>
      <c r="G26" s="8">
        <f>H25</f>
        <v>1200</v>
      </c>
      <c r="H26" s="8">
        <f>N25</f>
        <v>0</v>
      </c>
      <c r="I26" s="8"/>
      <c r="J26" s="8"/>
      <c r="K26" s="8"/>
      <c r="L26" s="8"/>
      <c r="M26" s="8"/>
      <c r="N26" s="8"/>
    </row>
    <row r="27" spans="3:14" ht="18" customHeight="1">
      <c r="C27" s="1"/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</row>
    <row r="28" spans="2:14" ht="12.75" customHeight="1">
      <c r="B28" s="13" t="s">
        <v>6</v>
      </c>
      <c r="C28" s="20" t="s">
        <v>0</v>
      </c>
      <c r="D28" s="20"/>
      <c r="E28" s="8">
        <f aca="true" t="shared" si="12" ref="E28:N28">(2*E8)+E14+E26</f>
        <v>0</v>
      </c>
      <c r="F28" s="8">
        <f t="shared" si="12"/>
        <v>1530</v>
      </c>
      <c r="G28" s="8">
        <f t="shared" si="12"/>
        <v>1200</v>
      </c>
      <c r="H28" s="8">
        <f t="shared" si="12"/>
        <v>2800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2060</v>
      </c>
      <c r="M28" s="8">
        <f t="shared" si="12"/>
        <v>0</v>
      </c>
      <c r="N28" s="8">
        <f t="shared" si="12"/>
        <v>0</v>
      </c>
    </row>
    <row r="29" spans="2:14" ht="12.75" customHeight="1">
      <c r="B29" s="14"/>
      <c r="C29" s="2" t="s">
        <v>1</v>
      </c>
      <c r="D29" s="10">
        <v>30</v>
      </c>
      <c r="E29" s="11">
        <f>D29-E28</f>
        <v>30</v>
      </c>
      <c r="F29" s="11">
        <f aca="true" t="shared" si="13" ref="F29:N29">E29+F31-F28</f>
        <v>0</v>
      </c>
      <c r="G29" s="11">
        <f t="shared" si="13"/>
        <v>0</v>
      </c>
      <c r="H29" s="11">
        <f t="shared" si="13"/>
        <v>0</v>
      </c>
      <c r="I29" s="11">
        <f t="shared" si="13"/>
        <v>0</v>
      </c>
      <c r="J29" s="11">
        <f t="shared" si="13"/>
        <v>0</v>
      </c>
      <c r="K29" s="11">
        <f t="shared" si="13"/>
        <v>0</v>
      </c>
      <c r="L29" s="11">
        <f t="shared" si="13"/>
        <v>0</v>
      </c>
      <c r="M29" s="10">
        <f t="shared" si="13"/>
        <v>0</v>
      </c>
      <c r="N29" s="11">
        <f t="shared" si="13"/>
        <v>0</v>
      </c>
    </row>
    <row r="30" spans="2:14" ht="12.75" customHeight="1">
      <c r="B30" s="3"/>
      <c r="C30" s="16" t="s">
        <v>11</v>
      </c>
      <c r="D30" s="17"/>
      <c r="E30" s="8">
        <f aca="true" t="shared" si="14" ref="E30:M30">IF(E28=0,0,E28-MAX(0,D29))</f>
        <v>0</v>
      </c>
      <c r="F30" s="8">
        <f t="shared" si="14"/>
        <v>1500</v>
      </c>
      <c r="G30" s="8">
        <f t="shared" si="14"/>
        <v>1200</v>
      </c>
      <c r="H30" s="8">
        <f t="shared" si="14"/>
        <v>2800</v>
      </c>
      <c r="I30" s="8">
        <f t="shared" si="14"/>
        <v>0</v>
      </c>
      <c r="J30" s="8">
        <f t="shared" si="14"/>
        <v>0</v>
      </c>
      <c r="K30" s="8">
        <f t="shared" si="14"/>
        <v>0</v>
      </c>
      <c r="L30" s="8">
        <f t="shared" si="14"/>
        <v>2060</v>
      </c>
      <c r="M30" s="8">
        <f t="shared" si="14"/>
        <v>0</v>
      </c>
      <c r="N30" s="8">
        <f>IF(N28=0,0,N28-MAX(0,M29))</f>
        <v>0</v>
      </c>
    </row>
    <row r="31" spans="2:14" ht="12.75">
      <c r="B31" s="4" t="s">
        <v>17</v>
      </c>
      <c r="C31" s="20" t="s">
        <v>2</v>
      </c>
      <c r="D31" s="20"/>
      <c r="E31" s="8"/>
      <c r="F31" s="8">
        <v>1500</v>
      </c>
      <c r="G31" s="8">
        <v>1200</v>
      </c>
      <c r="H31" s="8">
        <v>2800</v>
      </c>
      <c r="I31" s="8"/>
      <c r="J31" s="8"/>
      <c r="K31" s="8"/>
      <c r="L31" s="8">
        <v>2060</v>
      </c>
      <c r="M31" s="8"/>
      <c r="N31" s="8"/>
    </row>
    <row r="32" spans="2:14" ht="12.75">
      <c r="B32" s="5"/>
      <c r="C32" s="20" t="s">
        <v>3</v>
      </c>
      <c r="D32" s="20"/>
      <c r="E32" s="8">
        <f>F31</f>
        <v>1500</v>
      </c>
      <c r="F32" s="8">
        <f>G31</f>
        <v>1200</v>
      </c>
      <c r="G32" s="8">
        <f>H31</f>
        <v>2800</v>
      </c>
      <c r="H32" s="8">
        <f>N31</f>
        <v>0</v>
      </c>
      <c r="I32" s="8"/>
      <c r="J32" s="8"/>
      <c r="K32" s="8"/>
      <c r="L32" s="8"/>
      <c r="M32" s="8"/>
      <c r="N32" s="8"/>
    </row>
    <row r="33" spans="3:14" ht="18" customHeight="1">
      <c r="C33" s="1"/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</row>
    <row r="34" spans="2:14" ht="12.75" customHeight="1">
      <c r="B34" s="13" t="s">
        <v>5</v>
      </c>
      <c r="C34" s="20" t="s">
        <v>0</v>
      </c>
      <c r="D34" s="20"/>
      <c r="E34" s="8">
        <f>(2*E14)+(2*E20)+E26</f>
        <v>0</v>
      </c>
      <c r="F34" s="8">
        <f aca="true" t="shared" si="15" ref="F34:N34">(2*F14)+(2*F20)+F26</f>
        <v>1530</v>
      </c>
      <c r="G34" s="8">
        <f t="shared" si="15"/>
        <v>4320</v>
      </c>
      <c r="H34" s="8">
        <f t="shared" si="15"/>
        <v>800</v>
      </c>
      <c r="I34" s="8">
        <f t="shared" si="15"/>
        <v>0</v>
      </c>
      <c r="J34" s="8">
        <f t="shared" si="15"/>
        <v>0</v>
      </c>
      <c r="K34" s="8">
        <f t="shared" si="15"/>
        <v>0</v>
      </c>
      <c r="L34" s="8">
        <f t="shared" si="15"/>
        <v>720</v>
      </c>
      <c r="M34" s="8">
        <f t="shared" si="15"/>
        <v>0</v>
      </c>
      <c r="N34" s="8">
        <f t="shared" si="15"/>
        <v>0</v>
      </c>
    </row>
    <row r="35" spans="2:14" ht="12.75" customHeight="1">
      <c r="B35" s="14"/>
      <c r="C35" s="2" t="s">
        <v>1</v>
      </c>
      <c r="D35" s="10">
        <v>40</v>
      </c>
      <c r="E35" s="11">
        <f>D35-E34</f>
        <v>40</v>
      </c>
      <c r="F35" s="11">
        <f aca="true" t="shared" si="16" ref="F35:N35">E35+F37-F34</f>
        <v>0</v>
      </c>
      <c r="G35" s="11">
        <f t="shared" si="16"/>
        <v>0</v>
      </c>
      <c r="H35" s="11">
        <f t="shared" si="16"/>
        <v>0</v>
      </c>
      <c r="I35" s="11">
        <f t="shared" si="16"/>
        <v>0</v>
      </c>
      <c r="J35" s="11">
        <f t="shared" si="16"/>
        <v>0</v>
      </c>
      <c r="K35" s="11">
        <f t="shared" si="16"/>
        <v>0</v>
      </c>
      <c r="L35" s="11">
        <f t="shared" si="16"/>
        <v>0</v>
      </c>
      <c r="M35" s="10">
        <f t="shared" si="16"/>
        <v>0</v>
      </c>
      <c r="N35" s="11">
        <f t="shared" si="16"/>
        <v>0</v>
      </c>
    </row>
    <row r="36" spans="2:14" ht="12.75" customHeight="1">
      <c r="B36" s="3"/>
      <c r="C36" s="16" t="s">
        <v>11</v>
      </c>
      <c r="D36" s="17"/>
      <c r="E36" s="8">
        <f aca="true" t="shared" si="17" ref="E36:M36">IF(E34=0,0,E34-MAX(0,D35))</f>
        <v>0</v>
      </c>
      <c r="F36" s="8">
        <f t="shared" si="17"/>
        <v>1490</v>
      </c>
      <c r="G36" s="8">
        <f t="shared" si="17"/>
        <v>4320</v>
      </c>
      <c r="H36" s="8">
        <f t="shared" si="17"/>
        <v>800</v>
      </c>
      <c r="I36" s="8">
        <f t="shared" si="17"/>
        <v>0</v>
      </c>
      <c r="J36" s="8">
        <f t="shared" si="17"/>
        <v>0</v>
      </c>
      <c r="K36" s="8">
        <f t="shared" si="17"/>
        <v>0</v>
      </c>
      <c r="L36" s="8">
        <f t="shared" si="17"/>
        <v>720</v>
      </c>
      <c r="M36" s="8">
        <f t="shared" si="17"/>
        <v>0</v>
      </c>
      <c r="N36" s="8">
        <f>IF(N34=0,0,N34-MAX(0,M35))</f>
        <v>0</v>
      </c>
    </row>
    <row r="37" spans="2:14" ht="12.75">
      <c r="B37" s="4" t="s">
        <v>17</v>
      </c>
      <c r="C37" s="20" t="s">
        <v>2</v>
      </c>
      <c r="D37" s="20"/>
      <c r="E37" s="8"/>
      <c r="F37" s="8">
        <v>1490</v>
      </c>
      <c r="G37" s="8">
        <v>4320</v>
      </c>
      <c r="H37" s="8">
        <v>800</v>
      </c>
      <c r="I37" s="8"/>
      <c r="J37" s="8"/>
      <c r="K37" s="8"/>
      <c r="L37" s="8">
        <v>720</v>
      </c>
      <c r="M37" s="8"/>
      <c r="N37" s="8"/>
    </row>
    <row r="38" spans="2:14" ht="12.75">
      <c r="B38" s="5"/>
      <c r="C38" s="20" t="s">
        <v>3</v>
      </c>
      <c r="D38" s="20"/>
      <c r="E38" s="8">
        <f>F37</f>
        <v>1490</v>
      </c>
      <c r="F38" s="8">
        <f>G37</f>
        <v>4320</v>
      </c>
      <c r="G38" s="8">
        <f>H37</f>
        <v>800</v>
      </c>
      <c r="H38" s="8">
        <f>N37</f>
        <v>0</v>
      </c>
      <c r="I38" s="8"/>
      <c r="J38" s="8"/>
      <c r="K38" s="8"/>
      <c r="L38" s="8"/>
      <c r="M38" s="8"/>
      <c r="N38" s="8"/>
    </row>
  </sheetData>
  <mergeCells count="32">
    <mergeCell ref="C19:D19"/>
    <mergeCell ref="C20:D20"/>
    <mergeCell ref="C4:D4"/>
    <mergeCell ref="C7:D7"/>
    <mergeCell ref="C8:D8"/>
    <mergeCell ref="C10:D10"/>
    <mergeCell ref="C16:D16"/>
    <mergeCell ref="B22:B23"/>
    <mergeCell ref="C34:D34"/>
    <mergeCell ref="C37:D37"/>
    <mergeCell ref="C38:D38"/>
    <mergeCell ref="C28:D28"/>
    <mergeCell ref="C36:D36"/>
    <mergeCell ref="C25:D25"/>
    <mergeCell ref="C26:D26"/>
    <mergeCell ref="C31:D31"/>
    <mergeCell ref="C32:D32"/>
    <mergeCell ref="B4:B5"/>
    <mergeCell ref="B10:B11"/>
    <mergeCell ref="B16:B17"/>
    <mergeCell ref="C13:D13"/>
    <mergeCell ref="C14:D14"/>
    <mergeCell ref="B28:B29"/>
    <mergeCell ref="B34:B35"/>
    <mergeCell ref="E2:N2"/>
    <mergeCell ref="C6:D6"/>
    <mergeCell ref="C12:D12"/>
    <mergeCell ref="C18:D18"/>
    <mergeCell ref="C24:D24"/>
    <mergeCell ref="C30:D30"/>
    <mergeCell ref="B2:D3"/>
    <mergeCell ref="C22:D22"/>
  </mergeCells>
  <conditionalFormatting sqref="E37:F37 E31:F31 E19:N19 E13:N13 E25:N25 E7:N7">
    <cfRule type="cellIs" priority="1" dxfId="0" operator="notEqual" stopIfTrue="1">
      <formula>E6</formula>
    </cfRule>
  </conditionalFormatting>
  <printOptions horizontalCentered="1" verticalCentered="1"/>
  <pageMargins left="1" right="1" top="1" bottom="1" header="0.5" footer="0.5"/>
  <pageSetup fitToHeight="1" fitToWidth="1" horizontalDpi="300" verticalDpi="3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7.28125" style="0" bestFit="1" customWidth="1"/>
    <col min="3" max="3" width="10.7109375" style="0" customWidth="1"/>
    <col min="4" max="4" width="6.7109375" style="0" customWidth="1"/>
    <col min="5" max="12" width="6.7109375" style="7" customWidth="1"/>
  </cols>
  <sheetData>
    <row r="2" spans="2:12" ht="12.75">
      <c r="B2" s="18" t="s">
        <v>12</v>
      </c>
      <c r="C2" s="18"/>
      <c r="D2" s="18"/>
      <c r="E2" s="15" t="s">
        <v>10</v>
      </c>
      <c r="F2" s="15"/>
      <c r="G2" s="15"/>
      <c r="H2" s="15"/>
      <c r="I2" s="15"/>
      <c r="J2" s="15"/>
      <c r="K2" s="15"/>
      <c r="L2" s="15"/>
    </row>
    <row r="3" spans="2:12" ht="12.75">
      <c r="B3" s="19"/>
      <c r="C3" s="19"/>
      <c r="D3" s="19"/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</row>
    <row r="4" spans="2:12" ht="12.75">
      <c r="B4" s="13" t="s">
        <v>13</v>
      </c>
      <c r="C4" s="20" t="s">
        <v>0</v>
      </c>
      <c r="D4" s="20"/>
      <c r="E4" s="8"/>
      <c r="F4" s="8"/>
      <c r="G4" s="8"/>
      <c r="H4" s="8"/>
      <c r="I4" s="8"/>
      <c r="J4" s="8"/>
      <c r="K4" s="8"/>
      <c r="L4" s="8">
        <v>100</v>
      </c>
    </row>
    <row r="5" spans="2:12" ht="12.75">
      <c r="B5" s="14"/>
      <c r="C5" s="2" t="s">
        <v>1</v>
      </c>
      <c r="D5" s="11">
        <v>0</v>
      </c>
      <c r="E5" s="11">
        <f>D5-E4</f>
        <v>0</v>
      </c>
      <c r="F5" s="11">
        <f>E5-F4</f>
        <v>0</v>
      </c>
      <c r="G5" s="11">
        <f aca="true" t="shared" si="0" ref="G5:L5">F5+G7-G4</f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</row>
    <row r="6" spans="2:12" ht="12.75">
      <c r="B6" s="6"/>
      <c r="C6" s="16" t="s">
        <v>11</v>
      </c>
      <c r="D6" s="17"/>
      <c r="E6" s="8">
        <f aca="true" t="shared" si="1" ref="E6:L6">IF(E4=0,0,E4-MAX(0,D5))</f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100</v>
      </c>
    </row>
    <row r="7" spans="2:12" ht="12.75">
      <c r="B7" s="4" t="s">
        <v>17</v>
      </c>
      <c r="C7" s="20" t="s">
        <v>2</v>
      </c>
      <c r="D7" s="20"/>
      <c r="E7" s="8"/>
      <c r="F7" s="8"/>
      <c r="G7" s="8"/>
      <c r="H7" s="8"/>
      <c r="I7" s="8"/>
      <c r="J7" s="8"/>
      <c r="K7" s="8"/>
      <c r="L7" s="8">
        <v>100</v>
      </c>
    </row>
    <row r="8" spans="2:12" ht="12.75">
      <c r="B8" s="5"/>
      <c r="C8" s="20" t="s">
        <v>3</v>
      </c>
      <c r="D8" s="20"/>
      <c r="E8" s="8">
        <f>F7</f>
        <v>0</v>
      </c>
      <c r="F8" s="8">
        <f aca="true" t="shared" si="2" ref="F8:K8">G7</f>
        <v>0</v>
      </c>
      <c r="G8" s="8">
        <f t="shared" si="2"/>
        <v>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100</v>
      </c>
      <c r="L8" s="8"/>
    </row>
    <row r="9" spans="3:12" ht="18" customHeight="1">
      <c r="C9" s="1"/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</row>
    <row r="10" spans="2:12" ht="12.75" customHeight="1">
      <c r="B10" s="13" t="s">
        <v>14</v>
      </c>
      <c r="C10" s="20" t="s">
        <v>0</v>
      </c>
      <c r="D10" s="20"/>
      <c r="E10" s="8">
        <f>(2*E8)</f>
        <v>0</v>
      </c>
      <c r="F10" s="8">
        <f aca="true" t="shared" si="3" ref="F10:L10">(2*F8)</f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200</v>
      </c>
      <c r="L10" s="8">
        <f t="shared" si="3"/>
        <v>0</v>
      </c>
    </row>
    <row r="11" spans="2:12" ht="12.75" customHeight="1">
      <c r="B11" s="14"/>
      <c r="C11" s="2" t="s">
        <v>1</v>
      </c>
      <c r="D11" s="11">
        <v>0</v>
      </c>
      <c r="E11" s="11">
        <f>D11-E10</f>
        <v>0</v>
      </c>
      <c r="F11" s="11">
        <f>E11-F10</f>
        <v>0</v>
      </c>
      <c r="G11" s="11">
        <f aca="true" t="shared" si="4" ref="G11:L11">F11+G13-G10</f>
        <v>0</v>
      </c>
      <c r="H11" s="11">
        <f t="shared" si="4"/>
        <v>0</v>
      </c>
      <c r="I11" s="11">
        <f t="shared" si="4"/>
        <v>0</v>
      </c>
      <c r="J11" s="11">
        <f t="shared" si="4"/>
        <v>0</v>
      </c>
      <c r="K11" s="11">
        <f t="shared" si="4"/>
        <v>0</v>
      </c>
      <c r="L11" s="11">
        <f t="shared" si="4"/>
        <v>0</v>
      </c>
    </row>
    <row r="12" spans="2:12" ht="12.75" customHeight="1">
      <c r="B12" s="3"/>
      <c r="C12" s="16" t="s">
        <v>11</v>
      </c>
      <c r="D12" s="17"/>
      <c r="E12" s="8">
        <f aca="true" t="shared" si="5" ref="E12:L12">IF(E10=0,0,E10-MAX(0,D11))</f>
        <v>0</v>
      </c>
      <c r="F12" s="8">
        <f t="shared" si="5"/>
        <v>0</v>
      </c>
      <c r="G12" s="8">
        <f t="shared" si="5"/>
        <v>0</v>
      </c>
      <c r="H12" s="8">
        <f t="shared" si="5"/>
        <v>0</v>
      </c>
      <c r="I12" s="8">
        <f t="shared" si="5"/>
        <v>0</v>
      </c>
      <c r="J12" s="8">
        <f t="shared" si="5"/>
        <v>0</v>
      </c>
      <c r="K12" s="8">
        <f t="shared" si="5"/>
        <v>200</v>
      </c>
      <c r="L12" s="8">
        <f t="shared" si="5"/>
        <v>0</v>
      </c>
    </row>
    <row r="13" spans="2:12" ht="12.75">
      <c r="B13" s="4" t="s">
        <v>18</v>
      </c>
      <c r="C13" s="20" t="s">
        <v>2</v>
      </c>
      <c r="D13" s="20"/>
      <c r="E13" s="8"/>
      <c r="F13" s="8"/>
      <c r="G13" s="8"/>
      <c r="H13" s="8"/>
      <c r="I13" s="8"/>
      <c r="J13" s="8"/>
      <c r="K13" s="8">
        <v>200</v>
      </c>
      <c r="L13" s="8"/>
    </row>
    <row r="14" spans="2:12" ht="12.75">
      <c r="B14" s="5"/>
      <c r="C14" s="20" t="s">
        <v>3</v>
      </c>
      <c r="D14" s="20"/>
      <c r="E14" s="8">
        <f aca="true" t="shared" si="6" ref="E14:J14">G13</f>
        <v>0</v>
      </c>
      <c r="F14" s="8">
        <f t="shared" si="6"/>
        <v>0</v>
      </c>
      <c r="G14" s="8">
        <f t="shared" si="6"/>
        <v>0</v>
      </c>
      <c r="H14" s="8">
        <f t="shared" si="6"/>
        <v>0</v>
      </c>
      <c r="I14" s="8">
        <f t="shared" si="6"/>
        <v>200</v>
      </c>
      <c r="J14" s="8">
        <f t="shared" si="6"/>
        <v>0</v>
      </c>
      <c r="K14" s="8"/>
      <c r="L14" s="8"/>
    </row>
    <row r="15" spans="3:12" ht="18" customHeight="1">
      <c r="C15" s="1"/>
      <c r="E15" s="9">
        <v>3</v>
      </c>
      <c r="F15" s="9">
        <v>4</v>
      </c>
      <c r="G15" s="9">
        <v>5</v>
      </c>
      <c r="H15" s="9">
        <v>6</v>
      </c>
      <c r="I15" s="9">
        <v>7</v>
      </c>
      <c r="J15" s="9">
        <v>8</v>
      </c>
      <c r="K15" s="9">
        <v>9</v>
      </c>
      <c r="L15" s="9">
        <v>10</v>
      </c>
    </row>
    <row r="16" spans="2:12" ht="12.75" customHeight="1">
      <c r="B16" s="13" t="s">
        <v>15</v>
      </c>
      <c r="C16" s="20" t="s">
        <v>0</v>
      </c>
      <c r="D16" s="20"/>
      <c r="E16" s="8">
        <f>(3*E8)</f>
        <v>0</v>
      </c>
      <c r="F16" s="8">
        <f aca="true" t="shared" si="7" ref="F16:L16">(3*F8)</f>
        <v>0</v>
      </c>
      <c r="G16" s="8">
        <f t="shared" si="7"/>
        <v>0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300</v>
      </c>
      <c r="L16" s="8">
        <f t="shared" si="7"/>
        <v>0</v>
      </c>
    </row>
    <row r="17" spans="2:12" ht="12.75" customHeight="1">
      <c r="B17" s="14"/>
      <c r="C17" s="2" t="s">
        <v>1</v>
      </c>
      <c r="D17" s="11">
        <v>0</v>
      </c>
      <c r="E17" s="11">
        <f>D17-E16</f>
        <v>0</v>
      </c>
      <c r="F17" s="11">
        <f aca="true" t="shared" si="8" ref="F17:L17">E17+F19-F16</f>
        <v>0</v>
      </c>
      <c r="G17" s="11">
        <f t="shared" si="8"/>
        <v>0</v>
      </c>
      <c r="H17" s="11">
        <f t="shared" si="8"/>
        <v>0</v>
      </c>
      <c r="I17" s="11">
        <f t="shared" si="8"/>
        <v>0</v>
      </c>
      <c r="J17" s="11">
        <f t="shared" si="8"/>
        <v>0</v>
      </c>
      <c r="K17" s="11">
        <f t="shared" si="8"/>
        <v>0</v>
      </c>
      <c r="L17" s="11">
        <f t="shared" si="8"/>
        <v>0</v>
      </c>
    </row>
    <row r="18" spans="2:12" ht="12.75" customHeight="1">
      <c r="B18" s="3"/>
      <c r="C18" s="16" t="s">
        <v>11</v>
      </c>
      <c r="D18" s="17"/>
      <c r="E18" s="8">
        <f aca="true" t="shared" si="9" ref="E18:L18">IF(E16=0,0,E16-MAX(0,D17))</f>
        <v>0</v>
      </c>
      <c r="F18" s="8">
        <f t="shared" si="9"/>
        <v>0</v>
      </c>
      <c r="G18" s="8">
        <f t="shared" si="9"/>
        <v>0</v>
      </c>
      <c r="H18" s="8">
        <f t="shared" si="9"/>
        <v>0</v>
      </c>
      <c r="I18" s="8">
        <f t="shared" si="9"/>
        <v>0</v>
      </c>
      <c r="J18" s="8">
        <f t="shared" si="9"/>
        <v>0</v>
      </c>
      <c r="K18" s="8">
        <f t="shared" si="9"/>
        <v>300</v>
      </c>
      <c r="L18" s="8">
        <f t="shared" si="9"/>
        <v>0</v>
      </c>
    </row>
    <row r="19" spans="2:12" ht="12.75">
      <c r="B19" s="4" t="s">
        <v>19</v>
      </c>
      <c r="C19" s="20" t="s">
        <v>2</v>
      </c>
      <c r="D19" s="20"/>
      <c r="E19" s="8"/>
      <c r="F19" s="8"/>
      <c r="G19" s="8"/>
      <c r="H19" s="8"/>
      <c r="I19" s="8"/>
      <c r="J19" s="8"/>
      <c r="K19" s="8">
        <v>300</v>
      </c>
      <c r="L19" s="8"/>
    </row>
    <row r="20" spans="2:16" ht="12.75">
      <c r="B20" s="5"/>
      <c r="C20" s="20" t="s">
        <v>3</v>
      </c>
      <c r="D20" s="20"/>
      <c r="E20" s="8">
        <f>H19</f>
        <v>0</v>
      </c>
      <c r="F20" s="8">
        <f>I19</f>
        <v>0</v>
      </c>
      <c r="G20" s="8">
        <f>J19</f>
        <v>0</v>
      </c>
      <c r="H20" s="8">
        <f>K19</f>
        <v>300</v>
      </c>
      <c r="I20" s="8">
        <f>L19</f>
        <v>0</v>
      </c>
      <c r="J20" s="8"/>
      <c r="K20" s="8"/>
      <c r="L20" s="8"/>
      <c r="P20" s="7"/>
    </row>
    <row r="21" spans="3:16" ht="18" customHeight="1">
      <c r="C21" s="1"/>
      <c r="E21" s="9">
        <v>3</v>
      </c>
      <c r="F21" s="9">
        <v>4</v>
      </c>
      <c r="G21" s="9">
        <v>5</v>
      </c>
      <c r="H21" s="9">
        <v>6</v>
      </c>
      <c r="I21" s="9">
        <v>7</v>
      </c>
      <c r="J21" s="9">
        <v>8</v>
      </c>
      <c r="K21" s="9">
        <v>9</v>
      </c>
      <c r="L21" s="9">
        <v>10</v>
      </c>
      <c r="P21" s="12"/>
    </row>
    <row r="22" spans="2:16" ht="12.75" customHeight="1">
      <c r="B22" s="13" t="s">
        <v>4</v>
      </c>
      <c r="C22" s="20" t="s">
        <v>0</v>
      </c>
      <c r="D22" s="20"/>
      <c r="E22" s="8">
        <f>E14+(2*E20)</f>
        <v>0</v>
      </c>
      <c r="F22" s="8">
        <f aca="true" t="shared" si="10" ref="F22:L22">F14+(2*F20)</f>
        <v>0</v>
      </c>
      <c r="G22" s="8">
        <f t="shared" si="10"/>
        <v>0</v>
      </c>
      <c r="H22" s="8">
        <f t="shared" si="10"/>
        <v>600</v>
      </c>
      <c r="I22" s="8">
        <f t="shared" si="10"/>
        <v>200</v>
      </c>
      <c r="J22" s="8">
        <f t="shared" si="10"/>
        <v>0</v>
      </c>
      <c r="K22" s="8">
        <f t="shared" si="10"/>
        <v>0</v>
      </c>
      <c r="L22" s="8">
        <f t="shared" si="10"/>
        <v>0</v>
      </c>
      <c r="P22" s="7"/>
    </row>
    <row r="23" spans="2:16" ht="12.75" customHeight="1">
      <c r="B23" s="14"/>
      <c r="C23" s="2" t="s">
        <v>1</v>
      </c>
      <c r="D23" s="11">
        <v>0</v>
      </c>
      <c r="E23" s="11">
        <f>D23-E22</f>
        <v>0</v>
      </c>
      <c r="F23" s="11">
        <f aca="true" t="shared" si="11" ref="F23:L23">E23+F25-F22</f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0</v>
      </c>
      <c r="L23" s="11">
        <f t="shared" si="11"/>
        <v>0</v>
      </c>
      <c r="P23" s="7"/>
    </row>
    <row r="24" spans="2:12" ht="12.75" customHeight="1">
      <c r="B24" s="3"/>
      <c r="C24" s="16" t="s">
        <v>11</v>
      </c>
      <c r="D24" s="17"/>
      <c r="E24" s="8">
        <f aca="true" t="shared" si="12" ref="E24:L24">IF(E22=0,0,E22-MAX(0,D23))</f>
        <v>0</v>
      </c>
      <c r="F24" s="8">
        <f t="shared" si="12"/>
        <v>0</v>
      </c>
      <c r="G24" s="8">
        <f t="shared" si="12"/>
        <v>0</v>
      </c>
      <c r="H24" s="8">
        <f t="shared" si="12"/>
        <v>600</v>
      </c>
      <c r="I24" s="8">
        <f t="shared" si="12"/>
        <v>200</v>
      </c>
      <c r="J24" s="8">
        <f t="shared" si="12"/>
        <v>0</v>
      </c>
      <c r="K24" s="8">
        <f t="shared" si="12"/>
        <v>0</v>
      </c>
      <c r="L24" s="8">
        <f t="shared" si="12"/>
        <v>0</v>
      </c>
    </row>
    <row r="25" spans="2:12" ht="12.75">
      <c r="B25" s="4" t="s">
        <v>16</v>
      </c>
      <c r="C25" s="20" t="s">
        <v>2</v>
      </c>
      <c r="D25" s="20"/>
      <c r="E25" s="8"/>
      <c r="F25" s="8"/>
      <c r="G25" s="8"/>
      <c r="H25" s="8">
        <v>600</v>
      </c>
      <c r="I25" s="8">
        <v>200</v>
      </c>
      <c r="J25" s="8"/>
      <c r="K25" s="8"/>
      <c r="L25" s="8"/>
    </row>
    <row r="26" spans="2:12" ht="12.75">
      <c r="B26" s="5"/>
      <c r="C26" s="20" t="s">
        <v>3</v>
      </c>
      <c r="D26" s="20"/>
      <c r="E26" s="8">
        <f aca="true" t="shared" si="13" ref="E26:J26">G25</f>
        <v>0</v>
      </c>
      <c r="F26" s="8">
        <f t="shared" si="13"/>
        <v>600</v>
      </c>
      <c r="G26" s="8">
        <f t="shared" si="13"/>
        <v>200</v>
      </c>
      <c r="H26" s="8">
        <f t="shared" si="13"/>
        <v>0</v>
      </c>
      <c r="I26" s="8">
        <f t="shared" si="13"/>
        <v>0</v>
      </c>
      <c r="J26" s="8">
        <f t="shared" si="13"/>
        <v>0</v>
      </c>
      <c r="K26" s="8"/>
      <c r="L26" s="8"/>
    </row>
    <row r="27" spans="3:12" ht="18" customHeight="1">
      <c r="C27" s="1"/>
      <c r="E27" s="9">
        <v>3</v>
      </c>
      <c r="F27" s="9">
        <v>4</v>
      </c>
      <c r="G27" s="9">
        <v>5</v>
      </c>
      <c r="H27" s="9">
        <v>6</v>
      </c>
      <c r="I27" s="9">
        <v>7</v>
      </c>
      <c r="J27" s="9">
        <v>8</v>
      </c>
      <c r="K27" s="9">
        <v>9</v>
      </c>
      <c r="L27" s="9">
        <v>10</v>
      </c>
    </row>
    <row r="28" spans="2:12" ht="12.75" customHeight="1">
      <c r="B28" s="13" t="s">
        <v>9</v>
      </c>
      <c r="C28" s="20" t="s">
        <v>0</v>
      </c>
      <c r="D28" s="20"/>
      <c r="E28" s="8">
        <f>(2*E14)</f>
        <v>0</v>
      </c>
      <c r="F28" s="8">
        <f aca="true" t="shared" si="14" ref="F28:L28">(2*F14)</f>
        <v>0</v>
      </c>
      <c r="G28" s="8">
        <f t="shared" si="14"/>
        <v>0</v>
      </c>
      <c r="H28" s="8">
        <f t="shared" si="14"/>
        <v>0</v>
      </c>
      <c r="I28" s="8">
        <f t="shared" si="14"/>
        <v>400</v>
      </c>
      <c r="J28" s="8">
        <f t="shared" si="14"/>
        <v>0</v>
      </c>
      <c r="K28" s="8">
        <f t="shared" si="14"/>
        <v>0</v>
      </c>
      <c r="L28" s="8">
        <f t="shared" si="14"/>
        <v>0</v>
      </c>
    </row>
    <row r="29" spans="2:12" ht="12.75" customHeight="1">
      <c r="B29" s="14"/>
      <c r="C29" s="2" t="s">
        <v>1</v>
      </c>
      <c r="D29" s="11">
        <v>0</v>
      </c>
      <c r="E29" s="11">
        <f>D29-E28</f>
        <v>0</v>
      </c>
      <c r="F29" s="11">
        <f aca="true" t="shared" si="15" ref="F29:L29">E29+F31-F28</f>
        <v>0</v>
      </c>
      <c r="G29" s="11">
        <f t="shared" si="15"/>
        <v>0</v>
      </c>
      <c r="H29" s="11">
        <f t="shared" si="15"/>
        <v>0</v>
      </c>
      <c r="I29" s="11">
        <f t="shared" si="15"/>
        <v>0</v>
      </c>
      <c r="J29" s="11">
        <f t="shared" si="15"/>
        <v>0</v>
      </c>
      <c r="K29" s="11">
        <f t="shared" si="15"/>
        <v>0</v>
      </c>
      <c r="L29" s="11">
        <f t="shared" si="15"/>
        <v>0</v>
      </c>
    </row>
    <row r="30" spans="2:12" ht="12.75" customHeight="1">
      <c r="B30" s="3"/>
      <c r="C30" s="16" t="s">
        <v>11</v>
      </c>
      <c r="D30" s="17"/>
      <c r="E30" s="8">
        <f aca="true" t="shared" si="16" ref="E30:L30">IF(E28=0,0,E28-MAX(0,D29))</f>
        <v>0</v>
      </c>
      <c r="F30" s="8">
        <f t="shared" si="16"/>
        <v>0</v>
      </c>
      <c r="G30" s="8">
        <f t="shared" si="16"/>
        <v>0</v>
      </c>
      <c r="H30" s="8">
        <f t="shared" si="16"/>
        <v>0</v>
      </c>
      <c r="I30" s="8">
        <f t="shared" si="16"/>
        <v>400</v>
      </c>
      <c r="J30" s="8">
        <f t="shared" si="16"/>
        <v>0</v>
      </c>
      <c r="K30" s="8">
        <f t="shared" si="16"/>
        <v>0</v>
      </c>
      <c r="L30" s="8">
        <f t="shared" si="16"/>
        <v>0</v>
      </c>
    </row>
    <row r="31" spans="2:12" ht="12.75">
      <c r="B31" s="4" t="s">
        <v>17</v>
      </c>
      <c r="C31" s="20" t="s">
        <v>2</v>
      </c>
      <c r="D31" s="20"/>
      <c r="E31" s="8"/>
      <c r="F31" s="8"/>
      <c r="G31" s="8"/>
      <c r="H31" s="8"/>
      <c r="I31" s="8">
        <v>400</v>
      </c>
      <c r="J31" s="8"/>
      <c r="K31" s="8"/>
      <c r="L31" s="8"/>
    </row>
    <row r="32" spans="2:12" ht="12.75">
      <c r="B32" s="5"/>
      <c r="C32" s="20" t="s">
        <v>3</v>
      </c>
      <c r="D32" s="20"/>
      <c r="E32" s="8">
        <f aca="true" t="shared" si="17" ref="E32:K32">F31</f>
        <v>0</v>
      </c>
      <c r="F32" s="8">
        <f t="shared" si="17"/>
        <v>0</v>
      </c>
      <c r="G32" s="8">
        <f t="shared" si="17"/>
        <v>0</v>
      </c>
      <c r="H32" s="8">
        <f t="shared" si="17"/>
        <v>400</v>
      </c>
      <c r="I32" s="8">
        <f t="shared" si="17"/>
        <v>0</v>
      </c>
      <c r="J32" s="8">
        <f t="shared" si="17"/>
        <v>0</v>
      </c>
      <c r="K32" s="8">
        <f t="shared" si="17"/>
        <v>0</v>
      </c>
      <c r="L32" s="8"/>
    </row>
    <row r="33" spans="3:12" ht="18" customHeight="1">
      <c r="C33" s="1"/>
      <c r="E33" s="9">
        <v>3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>
        <v>10</v>
      </c>
    </row>
    <row r="34" spans="2:12" ht="12.75" customHeight="1">
      <c r="B34" s="13" t="s">
        <v>8</v>
      </c>
      <c r="C34" s="20" t="s">
        <v>0</v>
      </c>
      <c r="D34" s="20"/>
      <c r="E34" s="8">
        <f>(4*E20)</f>
        <v>0</v>
      </c>
      <c r="F34" s="8">
        <f aca="true" t="shared" si="18" ref="F34:L34">(4*F20)</f>
        <v>0</v>
      </c>
      <c r="G34" s="8">
        <f t="shared" si="18"/>
        <v>0</v>
      </c>
      <c r="H34" s="8">
        <f t="shared" si="18"/>
        <v>1200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</row>
    <row r="35" spans="2:12" ht="12.75" customHeight="1">
      <c r="B35" s="14"/>
      <c r="C35" s="2" t="s">
        <v>1</v>
      </c>
      <c r="D35" s="11">
        <v>0</v>
      </c>
      <c r="E35" s="11">
        <f>D35-E34</f>
        <v>0</v>
      </c>
      <c r="F35" s="11">
        <f aca="true" t="shared" si="19" ref="F35:L35">E35+F37-F34</f>
        <v>0</v>
      </c>
      <c r="G35" s="11">
        <f t="shared" si="19"/>
        <v>0</v>
      </c>
      <c r="H35" s="11">
        <f t="shared" si="19"/>
        <v>0</v>
      </c>
      <c r="I35" s="11">
        <f t="shared" si="19"/>
        <v>0</v>
      </c>
      <c r="J35" s="11">
        <f t="shared" si="19"/>
        <v>0</v>
      </c>
      <c r="K35" s="11">
        <f t="shared" si="19"/>
        <v>0</v>
      </c>
      <c r="L35" s="11">
        <f t="shared" si="19"/>
        <v>0</v>
      </c>
    </row>
    <row r="36" spans="2:12" ht="12.75" customHeight="1">
      <c r="B36" s="3"/>
      <c r="C36" s="16" t="s">
        <v>11</v>
      </c>
      <c r="D36" s="17"/>
      <c r="E36" s="8">
        <f aca="true" t="shared" si="20" ref="E36:L36">IF(E34=0,0,E34-MAX(0,D35))</f>
        <v>0</v>
      </c>
      <c r="F36" s="8">
        <f t="shared" si="20"/>
        <v>0</v>
      </c>
      <c r="G36" s="8">
        <f t="shared" si="20"/>
        <v>0</v>
      </c>
      <c r="H36" s="8">
        <f t="shared" si="20"/>
        <v>1200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</row>
    <row r="37" spans="2:12" ht="12.75">
      <c r="B37" s="4" t="s">
        <v>19</v>
      </c>
      <c r="C37" s="20" t="s">
        <v>2</v>
      </c>
      <c r="D37" s="20"/>
      <c r="E37" s="8"/>
      <c r="F37" s="8"/>
      <c r="G37" s="8"/>
      <c r="H37" s="8">
        <v>1200</v>
      </c>
      <c r="I37" s="8"/>
      <c r="J37" s="8"/>
      <c r="K37" s="8"/>
      <c r="L37" s="8"/>
    </row>
    <row r="38" spans="2:12" ht="12.75">
      <c r="B38" s="5"/>
      <c r="C38" s="20" t="s">
        <v>3</v>
      </c>
      <c r="D38" s="20"/>
      <c r="E38" s="8">
        <f>H37</f>
        <v>1200</v>
      </c>
      <c r="F38" s="8">
        <f>I37</f>
        <v>0</v>
      </c>
      <c r="G38" s="8">
        <f>J37</f>
        <v>0</v>
      </c>
      <c r="H38" s="8">
        <f>K37</f>
        <v>0</v>
      </c>
      <c r="I38" s="8">
        <f>L37</f>
        <v>0</v>
      </c>
      <c r="J38" s="8"/>
      <c r="K38" s="8"/>
      <c r="L38" s="8"/>
    </row>
  </sheetData>
  <mergeCells count="32">
    <mergeCell ref="B28:B29"/>
    <mergeCell ref="B34:B35"/>
    <mergeCell ref="E2:L2"/>
    <mergeCell ref="C6:D6"/>
    <mergeCell ref="C12:D12"/>
    <mergeCell ref="C18:D18"/>
    <mergeCell ref="C24:D24"/>
    <mergeCell ref="C30:D30"/>
    <mergeCell ref="B2:D3"/>
    <mergeCell ref="C22:D22"/>
    <mergeCell ref="B4:B5"/>
    <mergeCell ref="B10:B11"/>
    <mergeCell ref="B16:B17"/>
    <mergeCell ref="C13:D13"/>
    <mergeCell ref="C14:D14"/>
    <mergeCell ref="B22:B23"/>
    <mergeCell ref="C34:D34"/>
    <mergeCell ref="C37:D37"/>
    <mergeCell ref="C38:D38"/>
    <mergeCell ref="C28:D28"/>
    <mergeCell ref="C36:D36"/>
    <mergeCell ref="C25:D25"/>
    <mergeCell ref="C26:D26"/>
    <mergeCell ref="C31:D31"/>
    <mergeCell ref="C32:D32"/>
    <mergeCell ref="C19:D19"/>
    <mergeCell ref="C20:D20"/>
    <mergeCell ref="C4:D4"/>
    <mergeCell ref="C7:D7"/>
    <mergeCell ref="C8:D8"/>
    <mergeCell ref="C10:D10"/>
    <mergeCell ref="C16:D16"/>
  </mergeCells>
  <conditionalFormatting sqref="E7:L7 E13:L13 E19:L19 E25:L25 E31:L31 E37:L37">
    <cfRule type="cellIs" priority="1" dxfId="0" operator="notEqual" stopIfTrue="1">
      <formula>E6</formula>
    </cfRule>
  </conditionalFormatting>
  <printOptions horizontalCentered="1" verticalCentered="1"/>
  <pageMargins left="1" right="1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14 - Solved Problems</dc:subject>
  <dc:creator>Daniel J. Bragg</dc:creator>
  <cp:keywords/>
  <dc:description/>
  <cp:lastModifiedBy>MHE</cp:lastModifiedBy>
  <cp:lastPrinted>2002-12-28T12:42:38Z</cp:lastPrinted>
  <dcterms:created xsi:type="dcterms:W3CDTF">1999-03-17T01:36:08Z</dcterms:created>
  <dcterms:modified xsi:type="dcterms:W3CDTF">2005-02-01T18:16:28Z</dcterms:modified>
  <cp:category/>
  <cp:version/>
  <cp:contentType/>
  <cp:contentStatus/>
</cp:coreProperties>
</file>