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3"/>
  </bookViews>
  <sheets>
    <sheet name="Example 4-2" sheetId="1" r:id="rId1"/>
    <sheet name="Example 4-3" sheetId="2" r:id="rId2"/>
    <sheet name="Example 4-4" sheetId="3" r:id="rId3"/>
    <sheet name="Example 4-6" sheetId="4" r:id="rId4"/>
  </sheets>
  <definedNames>
    <definedName name="solver_adj" localSheetId="0" hidden="1">'Example 4-2'!$B$4:$D$4</definedName>
    <definedName name="solver_adj" localSheetId="1" hidden="1">'Example 4-3'!$B$4:$D$4</definedName>
    <definedName name="solver_adj" localSheetId="2" hidden="1">'Example 4-4'!$B$4:$J$4</definedName>
    <definedName name="solver_adj" localSheetId="3" hidden="1">'Example 4-6'!$B$4:$M$4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0" hidden="1">100</definedName>
    <definedName name="solver_itr" localSheetId="1" hidden="1">100</definedName>
    <definedName name="solver_itr" localSheetId="2" hidden="1">150</definedName>
    <definedName name="solver_itr" localSheetId="3" hidden="1">150</definedName>
    <definedName name="solver_lhs1" localSheetId="0" hidden="1">'Example 4-2'!$E$9</definedName>
    <definedName name="solver_lhs1" localSheetId="1" hidden="1">'Example 4-3'!$E$7</definedName>
    <definedName name="solver_lhs1" localSheetId="2" hidden="1">'Example 4-4'!$K$7</definedName>
    <definedName name="solver_lhs1" localSheetId="3" hidden="1">'Example 4-6'!$N$7</definedName>
    <definedName name="solver_lhs2" localSheetId="0" hidden="1">'Example 4-2'!$E$7</definedName>
    <definedName name="solver_lhs2" localSheetId="1" hidden="1">'Example 4-3'!$E$8</definedName>
    <definedName name="solver_lhs2" localSheetId="2" hidden="1">'Example 4-4'!$K$8</definedName>
    <definedName name="solver_lhs2" localSheetId="3" hidden="1">'Example 4-6'!$N$8</definedName>
    <definedName name="solver_lhs3" localSheetId="0" hidden="1">'Example 4-2'!$E$8</definedName>
    <definedName name="solver_lhs3" localSheetId="2" hidden="1">'Example 4-4'!$K$9</definedName>
    <definedName name="solver_lhs3" localSheetId="3" hidden="1">'Example 4-6'!$N$9</definedName>
    <definedName name="solver_lhs4" localSheetId="0" hidden="1">'Example 4-2'!$E$10</definedName>
    <definedName name="solver_lhs4" localSheetId="2" hidden="1">'Example 4-4'!$K$10</definedName>
    <definedName name="solver_lhs4" localSheetId="3" hidden="1">'Example 4-6'!$N$10</definedName>
    <definedName name="solver_lhs5" localSheetId="2" hidden="1">'Example 4-4'!$K$11</definedName>
    <definedName name="solver_lhs5" localSheetId="3" hidden="1">'Example 4-6'!$N$11</definedName>
    <definedName name="solver_lhs6" localSheetId="2" hidden="1">'Example 4-4'!$K$12</definedName>
    <definedName name="solver_lhs6" localSheetId="3" hidden="1">'Example 4-6'!$N$12</definedName>
    <definedName name="solver_lhs7" localSheetId="2" hidden="1">'Example 4-4'!$K$13</definedName>
    <definedName name="solver_lhs7" localSheetId="3" hidden="1">'Example 4-6'!$N$13</definedName>
    <definedName name="solver_lhs8" localSheetId="2" hidden="1">'Example 4-4'!$K$14</definedName>
    <definedName name="solver_lhs8" localSheetId="3" hidden="1">'Example 4-6'!$N$14</definedName>
    <definedName name="solver_lhs9" localSheetId="2" hidden="1">'Example 4-4'!$K$15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um" localSheetId="0" hidden="1">4</definedName>
    <definedName name="solver_num" localSheetId="1" hidden="1">2</definedName>
    <definedName name="solver_num" localSheetId="2" hidden="1">9</definedName>
    <definedName name="solver_num" localSheetId="3" hidden="1">8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0" hidden="1">'Example 4-2'!$E$5</definedName>
    <definedName name="solver_opt" localSheetId="1" hidden="1">'Example 4-3'!$E$5</definedName>
    <definedName name="solver_opt" localSheetId="2" hidden="1">'Example 4-4'!$K$5</definedName>
    <definedName name="solver_opt" localSheetId="3" hidden="1">'Example 4-6'!$N$5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el1" localSheetId="0" hidden="1">1</definedName>
    <definedName name="solver_rel1" localSheetId="1" hidden="1">3</definedName>
    <definedName name="solver_rel1" localSheetId="2" hidden="1">2</definedName>
    <definedName name="solver_rel1" localSheetId="3" hidden="1">2</definedName>
    <definedName name="solver_rel2" localSheetId="0" hidden="1">3</definedName>
    <definedName name="solver_rel2" localSheetId="1" hidden="1">2</definedName>
    <definedName name="solver_rel2" localSheetId="2" hidden="1">2</definedName>
    <definedName name="solver_rel2" localSheetId="3" hidden="1">2</definedName>
    <definedName name="solver_rel3" localSheetId="0" hidden="1">3</definedName>
    <definedName name="solver_rel3" localSheetId="2" hidden="1">2</definedName>
    <definedName name="solver_rel3" localSheetId="3" hidden="1">3</definedName>
    <definedName name="solver_rel4" localSheetId="0" hidden="1">2</definedName>
    <definedName name="solver_rel4" localSheetId="2" hidden="1">3</definedName>
    <definedName name="solver_rel4" localSheetId="3" hidden="1">3</definedName>
    <definedName name="solver_rel5" localSheetId="2" hidden="1">3</definedName>
    <definedName name="solver_rel5" localSheetId="3" hidden="1">1</definedName>
    <definedName name="solver_rel6" localSheetId="2" hidden="1">3</definedName>
    <definedName name="solver_rel6" localSheetId="3" hidden="1">1</definedName>
    <definedName name="solver_rel7" localSheetId="2" hidden="1">3</definedName>
    <definedName name="solver_rel7" localSheetId="3" hidden="1">3</definedName>
    <definedName name="solver_rel8" localSheetId="2" hidden="1">1</definedName>
    <definedName name="solver_rel8" localSheetId="3" hidden="1">3</definedName>
    <definedName name="solver_rel9" localSheetId="2" hidden="1">1</definedName>
    <definedName name="solver_rhs1" localSheetId="0" hidden="1">'Example 4-2'!$F$9</definedName>
    <definedName name="solver_rhs1" localSheetId="1" hidden="1">'Example 4-3'!$F$7</definedName>
    <definedName name="solver_rhs1" localSheetId="2" hidden="1">'Example 4-4'!$L$7</definedName>
    <definedName name="solver_rhs1" localSheetId="3" hidden="1">'Example 4-6'!$O$7</definedName>
    <definedName name="solver_rhs2" localSheetId="0" hidden="1">'Example 4-2'!$F$7</definedName>
    <definedName name="solver_rhs2" localSheetId="1" hidden="1">'Example 4-3'!$F$8</definedName>
    <definedName name="solver_rhs2" localSheetId="2" hidden="1">'Example 4-4'!$L$8</definedName>
    <definedName name="solver_rhs2" localSheetId="3" hidden="1">'Example 4-6'!$O$8</definedName>
    <definedName name="solver_rhs3" localSheetId="0" hidden="1">'Example 4-2'!$F$8</definedName>
    <definedName name="solver_rhs3" localSheetId="2" hidden="1">'Example 4-4'!$L$9</definedName>
    <definedName name="solver_rhs3" localSheetId="3" hidden="1">'Example 4-6'!$O$9</definedName>
    <definedName name="solver_rhs4" localSheetId="0" hidden="1">'Example 4-2'!$F$10</definedName>
    <definedName name="solver_rhs4" localSheetId="2" hidden="1">'Example 4-4'!$L$10</definedName>
    <definedName name="solver_rhs4" localSheetId="3" hidden="1">'Example 4-6'!$O$10</definedName>
    <definedName name="solver_rhs5" localSheetId="2" hidden="1">'Example 4-4'!$L$11</definedName>
    <definedName name="solver_rhs5" localSheetId="3" hidden="1">'Example 4-6'!$O$11</definedName>
    <definedName name="solver_rhs6" localSheetId="2" hidden="1">'Example 4-4'!$L$12</definedName>
    <definedName name="solver_rhs6" localSheetId="3" hidden="1">'Example 4-6'!$O$12</definedName>
    <definedName name="solver_rhs7" localSheetId="2" hidden="1">'Example 4-4'!$L$13</definedName>
    <definedName name="solver_rhs7" localSheetId="3" hidden="1">'Example 4-6'!$O$13</definedName>
    <definedName name="solver_rhs8" localSheetId="2" hidden="1">'Example 4-4'!$L$14</definedName>
    <definedName name="solver_rhs8" localSheetId="3" hidden="1">'Example 4-6'!$O$14</definedName>
    <definedName name="solver_rhs9" localSheetId="2" hidden="1">'Example 4-4'!$L$15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<sst xmlns="http://schemas.openxmlformats.org/spreadsheetml/2006/main" count="92" uniqueCount="68">
  <si>
    <t>Cereal Manufacturer</t>
  </si>
  <si>
    <t>Quantities</t>
  </si>
  <si>
    <t>Total</t>
  </si>
  <si>
    <t>Usage</t>
  </si>
  <si>
    <t>RHS</t>
  </si>
  <si>
    <t>Ounces of Wheat</t>
  </si>
  <si>
    <t>Ounces of Rice</t>
  </si>
  <si>
    <t>Ounces of Corn</t>
  </si>
  <si>
    <t>Unit cost</t>
  </si>
  <si>
    <t>Cost</t>
  </si>
  <si>
    <t>Protein</t>
  </si>
  <si>
    <t>Carbohydrates</t>
  </si>
  <si>
    <t>Calories</t>
  </si>
  <si>
    <t>Box Size</t>
  </si>
  <si>
    <t>Juice Blending</t>
  </si>
  <si>
    <t>Q of Orange Juice</t>
  </si>
  <si>
    <t>Q of Banana Juice</t>
  </si>
  <si>
    <t>Q of Pineapple Juice</t>
  </si>
  <si>
    <t>Sugar Content</t>
  </si>
  <si>
    <t>Total Amount</t>
  </si>
  <si>
    <t>Oil 1, gas r</t>
  </si>
  <si>
    <t>Oil 1, gas p</t>
  </si>
  <si>
    <t>Oil 1, gas s</t>
  </si>
  <si>
    <t>Oil 2, gas r</t>
  </si>
  <si>
    <t>Oil 2, gas p</t>
  </si>
  <si>
    <t>Oil 2, gas s</t>
  </si>
  <si>
    <t>Oil 3, gas r</t>
  </si>
  <si>
    <t>Oil 3, gas s</t>
  </si>
  <si>
    <t>Oil 3, gas p</t>
  </si>
  <si>
    <t>TUNACO Oil Company</t>
  </si>
  <si>
    <t xml:space="preserve">Unit Cost </t>
  </si>
  <si>
    <t>production of crude oil 1</t>
  </si>
  <si>
    <t>production of crude oil 2</t>
  </si>
  <si>
    <t>production of crude oil 3</t>
  </si>
  <si>
    <t>demand for regular gasoline</t>
  </si>
  <si>
    <t>demand for premium gasoline</t>
  </si>
  <si>
    <t>demand for super gasoline</t>
  </si>
  <si>
    <t>ingredient constraint 1</t>
  </si>
  <si>
    <t>ingredient constraint 2</t>
  </si>
  <si>
    <t>ingredient constraint 3</t>
  </si>
  <si>
    <t>Constraints</t>
  </si>
  <si>
    <t>Overage/Leftover</t>
  </si>
  <si>
    <t>X11</t>
  </si>
  <si>
    <t>X12</t>
  </si>
  <si>
    <t>X13</t>
  </si>
  <si>
    <t>X14</t>
  </si>
  <si>
    <t>X15</t>
  </si>
  <si>
    <t>X16</t>
  </si>
  <si>
    <t>X21</t>
  </si>
  <si>
    <t>X22</t>
  </si>
  <si>
    <t>X23</t>
  </si>
  <si>
    <t>X24</t>
  </si>
  <si>
    <t>X25</t>
  </si>
  <si>
    <t>X26</t>
  </si>
  <si>
    <t>Market Facts, Inc.</t>
  </si>
  <si>
    <t>Target Phone Interviews</t>
  </si>
  <si>
    <t>Target Questionnaires</t>
  </si>
  <si>
    <t>Constraint 3</t>
  </si>
  <si>
    <t>Constraint 4</t>
  </si>
  <si>
    <t>Constraint 5</t>
  </si>
  <si>
    <t>Constraint 6</t>
  </si>
  <si>
    <t>Constraint 7</t>
  </si>
  <si>
    <t>Constraint 8</t>
  </si>
  <si>
    <t>alternate solution exists</t>
  </si>
  <si>
    <t>Example 4-2</t>
  </si>
  <si>
    <t>Example 4-3</t>
  </si>
  <si>
    <t>Example 4-4</t>
  </si>
  <si>
    <t>Example 4-6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</si>
</sst>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B1" sqref="B1"/>
    </sheetView>
  </sheetViews>
  <sheetFormatPr defaultColWidth="9.140625" defaultRowHeight="12.75"/>
  <cols>
    <col min="1" max="1" width="19.8515625" style="0" bestFit="1" customWidth="1"/>
    <col min="2" max="2" width="16.57421875" style="0" bestFit="1" customWidth="1"/>
    <col min="3" max="3" width="14.7109375" style="0" bestFit="1" customWidth="1"/>
    <col min="4" max="4" width="15.00390625" style="0" bestFit="1" customWidth="1"/>
  </cols>
  <sheetData>
    <row r="1" spans="1:7" ht="12.75">
      <c r="A1" s="2" t="s">
        <v>0</v>
      </c>
      <c r="B1" s="2" t="s">
        <v>64</v>
      </c>
      <c r="C1" s="3"/>
      <c r="D1" s="3"/>
      <c r="E1" s="3"/>
      <c r="F1" s="3"/>
      <c r="G1" s="3"/>
    </row>
    <row r="2" spans="1:7" ht="12.75">
      <c r="A2" s="3"/>
      <c r="B2" s="2" t="s">
        <v>5</v>
      </c>
      <c r="C2" s="2" t="s">
        <v>6</v>
      </c>
      <c r="D2" s="2" t="s">
        <v>7</v>
      </c>
      <c r="E2" s="3"/>
      <c r="F2" s="3"/>
      <c r="G2" s="3"/>
    </row>
    <row r="3" spans="1:7" ht="12.75">
      <c r="A3" s="2" t="s">
        <v>8</v>
      </c>
      <c r="B3" s="3">
        <v>0.03</v>
      </c>
      <c r="C3" s="3">
        <v>0.05</v>
      </c>
      <c r="D3" s="3">
        <v>0.02</v>
      </c>
      <c r="E3" s="3"/>
      <c r="F3" s="3"/>
      <c r="G3" s="3"/>
    </row>
    <row r="4" spans="1:7" ht="12.75">
      <c r="A4" s="2" t="s">
        <v>1</v>
      </c>
      <c r="B4" s="3">
        <v>1.5000000027102374</v>
      </c>
      <c r="C4" s="3">
        <v>0</v>
      </c>
      <c r="D4" s="3">
        <v>10.499999999410942</v>
      </c>
      <c r="E4" s="2" t="s">
        <v>2</v>
      </c>
      <c r="F4" s="3"/>
      <c r="G4" s="3"/>
    </row>
    <row r="5" spans="1:7" ht="12.75">
      <c r="A5" s="2" t="s">
        <v>9</v>
      </c>
      <c r="B5" s="3">
        <f>B3*B4</f>
        <v>0.04500000008130712</v>
      </c>
      <c r="C5" s="3">
        <f>C3*C4</f>
        <v>0</v>
      </c>
      <c r="D5" s="3">
        <f>D3*D4</f>
        <v>0.20999999998821886</v>
      </c>
      <c r="E5" s="3">
        <f>SUM(B5:D5)</f>
        <v>0.255000000069526</v>
      </c>
      <c r="F5" s="3"/>
      <c r="G5" s="3"/>
    </row>
    <row r="6" spans="1:7" ht="12.75">
      <c r="A6" s="2" t="s">
        <v>40</v>
      </c>
      <c r="B6" s="3"/>
      <c r="C6" s="3"/>
      <c r="D6" s="3"/>
      <c r="E6" s="2" t="s">
        <v>3</v>
      </c>
      <c r="F6" s="2" t="s">
        <v>4</v>
      </c>
      <c r="G6" s="2" t="s">
        <v>41</v>
      </c>
    </row>
    <row r="7" spans="1:7" ht="12.75">
      <c r="A7" s="2" t="s">
        <v>10</v>
      </c>
      <c r="B7" s="3">
        <v>4</v>
      </c>
      <c r="C7" s="3">
        <v>2</v>
      </c>
      <c r="D7" s="3">
        <v>2</v>
      </c>
      <c r="E7" s="3">
        <f>SUMPRODUCT($B$4:$D$4,B7:D7)</f>
        <v>27.000000009662834</v>
      </c>
      <c r="F7" s="3">
        <v>27</v>
      </c>
      <c r="G7" s="3">
        <f>E7-F7</f>
        <v>9.662834088430827E-09</v>
      </c>
    </row>
    <row r="8" spans="1:7" ht="12.75">
      <c r="A8" s="2" t="s">
        <v>11</v>
      </c>
      <c r="B8" s="3">
        <v>20</v>
      </c>
      <c r="C8" s="3">
        <v>25</v>
      </c>
      <c r="D8" s="3">
        <v>21</v>
      </c>
      <c r="E8" s="3">
        <f>SUMPRODUCT($B$4:$D$4,B8:D8)</f>
        <v>250.50000004183454</v>
      </c>
      <c r="F8" s="3">
        <v>240</v>
      </c>
      <c r="G8" s="3">
        <f>E8-F8</f>
        <v>10.50000004183454</v>
      </c>
    </row>
    <row r="9" spans="1:7" ht="12.75">
      <c r="A9" s="2" t="s">
        <v>12</v>
      </c>
      <c r="B9" s="3">
        <v>90</v>
      </c>
      <c r="C9" s="3">
        <v>110</v>
      </c>
      <c r="D9" s="3">
        <v>100</v>
      </c>
      <c r="E9" s="3">
        <f>SUMPRODUCT($B$4:$D$4,B9:D9)</f>
        <v>1185.0000001850158</v>
      </c>
      <c r="F9" s="3">
        <v>1260</v>
      </c>
      <c r="G9" s="3">
        <f>F9-E9</f>
        <v>74.99999981498422</v>
      </c>
    </row>
    <row r="10" spans="1:7" ht="12.75">
      <c r="A10" s="2" t="s">
        <v>13</v>
      </c>
      <c r="B10" s="3">
        <v>1</v>
      </c>
      <c r="C10" s="3">
        <v>1</v>
      </c>
      <c r="D10" s="3">
        <v>1</v>
      </c>
      <c r="E10" s="3">
        <f>SUMPRODUCT($B$4:$D$4,B10:D10)</f>
        <v>12.00000000212118</v>
      </c>
      <c r="F10" s="3">
        <v>12</v>
      </c>
      <c r="G10" s="3">
        <f>E10-F10</f>
        <v>2.1211796763509483E-09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D14" sqref="D14"/>
    </sheetView>
  </sheetViews>
  <sheetFormatPr defaultColWidth="9.140625" defaultRowHeight="12.75"/>
  <cols>
    <col min="1" max="1" width="14.7109375" style="0" bestFit="1" customWidth="1"/>
    <col min="2" max="2" width="17.7109375" style="0" bestFit="1" customWidth="1"/>
    <col min="3" max="3" width="18.00390625" style="0" bestFit="1" customWidth="1"/>
    <col min="4" max="4" width="20.28125" style="0" bestFit="1" customWidth="1"/>
    <col min="5" max="5" width="8.57421875" style="0" bestFit="1" customWidth="1"/>
  </cols>
  <sheetData>
    <row r="1" spans="1:2" ht="12.75">
      <c r="A1" s="1" t="s">
        <v>14</v>
      </c>
      <c r="B1" s="1" t="s">
        <v>65</v>
      </c>
    </row>
    <row r="2" spans="1:7" ht="12.75">
      <c r="A2" s="3"/>
      <c r="B2" s="2" t="s">
        <v>15</v>
      </c>
      <c r="C2" s="2" t="s">
        <v>16</v>
      </c>
      <c r="D2" s="2" t="s">
        <v>17</v>
      </c>
      <c r="E2" s="3"/>
      <c r="F2" s="3"/>
      <c r="G2" s="3"/>
    </row>
    <row r="3" spans="1:7" ht="12.75">
      <c r="A3" s="2" t="s">
        <v>8</v>
      </c>
      <c r="B3" s="3">
        <v>0.2</v>
      </c>
      <c r="C3" s="3">
        <v>0.3</v>
      </c>
      <c r="D3" s="3">
        <v>0.4</v>
      </c>
      <c r="E3" s="3"/>
      <c r="F3" s="3"/>
      <c r="G3" s="3"/>
    </row>
    <row r="4" spans="1:7" ht="12.75">
      <c r="A4" s="2" t="s">
        <v>1</v>
      </c>
      <c r="B4" s="3">
        <v>1.200000000053937</v>
      </c>
      <c r="C4" s="3">
        <v>0</v>
      </c>
      <c r="D4" s="3">
        <v>2.8000000000517566</v>
      </c>
      <c r="E4" s="2" t="s">
        <v>2</v>
      </c>
      <c r="F4" s="3"/>
      <c r="G4" s="3"/>
    </row>
    <row r="5" spans="1:7" ht="12.75">
      <c r="A5" s="2" t="s">
        <v>9</v>
      </c>
      <c r="B5" s="3">
        <f>B3*B4</f>
        <v>0.24000000001078742</v>
      </c>
      <c r="C5" s="3">
        <f>C3*C4</f>
        <v>0</v>
      </c>
      <c r="D5" s="3">
        <f>D3*D4</f>
        <v>1.1200000000207027</v>
      </c>
      <c r="E5" s="3">
        <f>SUM(B5:D5)</f>
        <v>1.36000000003149</v>
      </c>
      <c r="F5" s="3"/>
      <c r="G5" s="3"/>
    </row>
    <row r="6" spans="1:7" ht="12.75">
      <c r="A6" s="2" t="s">
        <v>40</v>
      </c>
      <c r="B6" s="3"/>
      <c r="C6" s="3"/>
      <c r="D6" s="3"/>
      <c r="E6" s="2" t="s">
        <v>3</v>
      </c>
      <c r="F6" s="2" t="s">
        <v>4</v>
      </c>
      <c r="G6" s="2" t="s">
        <v>41</v>
      </c>
    </row>
    <row r="7" spans="1:7" ht="12.75">
      <c r="A7" s="2" t="s">
        <v>18</v>
      </c>
      <c r="B7" s="3">
        <v>-0.07</v>
      </c>
      <c r="C7" s="3">
        <v>-0.02</v>
      </c>
      <c r="D7" s="3">
        <v>0.03</v>
      </c>
      <c r="E7" s="3">
        <f>SUMPRODUCT($B$4:$D$4,B7:D7)</f>
        <v>-2.2229024176922962E-12</v>
      </c>
      <c r="F7" s="3">
        <v>0</v>
      </c>
      <c r="G7" s="3">
        <f>E7-F7</f>
        <v>-2.2229024176922962E-12</v>
      </c>
    </row>
    <row r="8" spans="1:7" ht="12.75">
      <c r="A8" s="2" t="s">
        <v>19</v>
      </c>
      <c r="B8" s="3">
        <v>1</v>
      </c>
      <c r="C8" s="3">
        <v>1</v>
      </c>
      <c r="D8" s="3">
        <v>1</v>
      </c>
      <c r="E8" s="3">
        <f>SUMPRODUCT($B$4:$D$4,B8:D8)</f>
        <v>4.000000000105693</v>
      </c>
      <c r="F8" s="3">
        <v>4</v>
      </c>
      <c r="G8" s="3">
        <f>E8-F8</f>
        <v>1.056932319443149E-10</v>
      </c>
    </row>
    <row r="9" spans="1:7" ht="12.75">
      <c r="A9" s="2"/>
      <c r="B9" s="3"/>
      <c r="C9" s="3"/>
      <c r="D9" s="3"/>
      <c r="E9" s="3"/>
      <c r="F9" s="3"/>
      <c r="G9" s="3"/>
    </row>
    <row r="10" spans="1:7" ht="12.75">
      <c r="A10" s="2"/>
      <c r="B10" s="3"/>
      <c r="C10" s="3"/>
      <c r="D10" s="3"/>
      <c r="E10" s="3"/>
      <c r="F10" s="3"/>
      <c r="G10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8" sqref="A18"/>
    </sheetView>
  </sheetViews>
  <sheetFormatPr defaultColWidth="9.140625" defaultRowHeight="12.75"/>
  <cols>
    <col min="1" max="1" width="29.00390625" style="0" bestFit="1" customWidth="1"/>
    <col min="2" max="2" width="10.7109375" style="0" bestFit="1" customWidth="1"/>
    <col min="3" max="3" width="11.140625" style="0" bestFit="1" customWidth="1"/>
    <col min="4" max="4" width="10.8515625" style="0" bestFit="1" customWidth="1"/>
    <col min="5" max="5" width="10.7109375" style="0" bestFit="1" customWidth="1"/>
    <col min="6" max="6" width="11.140625" style="0" bestFit="1" customWidth="1"/>
    <col min="7" max="7" width="10.8515625" style="0" bestFit="1" customWidth="1"/>
    <col min="8" max="8" width="10.7109375" style="0" bestFit="1" customWidth="1"/>
    <col min="9" max="9" width="11.140625" style="0" bestFit="1" customWidth="1"/>
    <col min="10" max="10" width="10.8515625" style="0" bestFit="1" customWidth="1"/>
    <col min="13" max="13" width="16.8515625" style="0" bestFit="1" customWidth="1"/>
  </cols>
  <sheetData>
    <row r="1" spans="1:3" ht="12.75">
      <c r="A1" s="1" t="s">
        <v>29</v>
      </c>
      <c r="B1" s="1"/>
      <c r="C1" s="1" t="s">
        <v>63</v>
      </c>
    </row>
    <row r="2" spans="2:10" ht="12.75"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28</v>
      </c>
      <c r="J2" s="1" t="s">
        <v>27</v>
      </c>
    </row>
    <row r="3" spans="1:10" ht="12.75">
      <c r="A3" s="1" t="s">
        <v>30</v>
      </c>
      <c r="B3">
        <v>0.8</v>
      </c>
      <c r="C3">
        <v>0.8</v>
      </c>
      <c r="D3">
        <v>0.8</v>
      </c>
      <c r="E3">
        <v>0.6</v>
      </c>
      <c r="F3">
        <v>0.6</v>
      </c>
      <c r="G3">
        <v>0.6</v>
      </c>
      <c r="H3">
        <v>0.4</v>
      </c>
      <c r="I3">
        <v>0.4</v>
      </c>
      <c r="J3">
        <v>0.4</v>
      </c>
    </row>
    <row r="4" spans="1:11" ht="12.75">
      <c r="A4" s="1" t="s">
        <v>1</v>
      </c>
      <c r="B4">
        <v>0</v>
      </c>
      <c r="C4">
        <v>250000</v>
      </c>
      <c r="D4">
        <v>100000</v>
      </c>
      <c r="E4">
        <v>200000</v>
      </c>
      <c r="F4">
        <v>0</v>
      </c>
      <c r="G4">
        <v>49999.9999970896</v>
      </c>
      <c r="H4">
        <v>200000</v>
      </c>
      <c r="I4">
        <v>0</v>
      </c>
      <c r="J4">
        <v>0</v>
      </c>
      <c r="K4" s="1" t="s">
        <v>2</v>
      </c>
    </row>
    <row r="5" spans="1:11" ht="12.75">
      <c r="A5" s="1" t="s">
        <v>9</v>
      </c>
      <c r="B5">
        <f>B3*B4</f>
        <v>0</v>
      </c>
      <c r="C5">
        <f aca="true" t="shared" si="0" ref="C5:J5">C3*C4</f>
        <v>200000</v>
      </c>
      <c r="D5">
        <f t="shared" si="0"/>
        <v>80000</v>
      </c>
      <c r="E5">
        <f t="shared" si="0"/>
        <v>120000</v>
      </c>
      <c r="F5">
        <f t="shared" si="0"/>
        <v>0</v>
      </c>
      <c r="G5">
        <f t="shared" si="0"/>
        <v>29999.99999825376</v>
      </c>
      <c r="H5">
        <f t="shared" si="0"/>
        <v>80000</v>
      </c>
      <c r="I5">
        <f t="shared" si="0"/>
        <v>0</v>
      </c>
      <c r="J5">
        <f t="shared" si="0"/>
        <v>0</v>
      </c>
      <c r="K5">
        <f>SUM($B$5:$J$5)</f>
        <v>509999.99999825377</v>
      </c>
    </row>
    <row r="6" spans="1:13" ht="12.75">
      <c r="A6" s="1" t="s">
        <v>40</v>
      </c>
      <c r="K6" s="2" t="s">
        <v>3</v>
      </c>
      <c r="L6" s="2" t="s">
        <v>4</v>
      </c>
      <c r="M6" s="2" t="s">
        <v>41</v>
      </c>
    </row>
    <row r="7" spans="1:13" ht="12.75">
      <c r="A7" s="1" t="s">
        <v>31</v>
      </c>
      <c r="B7">
        <v>1</v>
      </c>
      <c r="C7">
        <v>1</v>
      </c>
      <c r="D7">
        <v>1</v>
      </c>
      <c r="K7">
        <f>SUMPRODUCT($B$4:$J$4,B7:J7)</f>
        <v>350000</v>
      </c>
      <c r="L7">
        <v>350000</v>
      </c>
      <c r="M7" s="3">
        <f>L7-K7</f>
        <v>0</v>
      </c>
    </row>
    <row r="8" spans="1:13" ht="12.75">
      <c r="A8" s="1" t="s">
        <v>32</v>
      </c>
      <c r="E8">
        <v>1</v>
      </c>
      <c r="F8">
        <v>1</v>
      </c>
      <c r="G8">
        <v>1</v>
      </c>
      <c r="K8">
        <f aca="true" t="shared" si="1" ref="K8:K15">SUMPRODUCT($B$4:$J$4,B8:J8)</f>
        <v>249999.99999708962</v>
      </c>
      <c r="L8">
        <v>250000</v>
      </c>
      <c r="M8" s="3">
        <f>L8-K8</f>
        <v>2.9103830456733704E-06</v>
      </c>
    </row>
    <row r="9" spans="1:13" ht="12.75">
      <c r="A9" s="1" t="s">
        <v>33</v>
      </c>
      <c r="H9">
        <v>1</v>
      </c>
      <c r="I9">
        <v>1</v>
      </c>
      <c r="J9">
        <v>1</v>
      </c>
      <c r="K9">
        <f t="shared" si="1"/>
        <v>200000</v>
      </c>
      <c r="L9">
        <v>200000</v>
      </c>
      <c r="M9" s="3">
        <f>L9-K9</f>
        <v>0</v>
      </c>
    </row>
    <row r="10" spans="1:13" ht="12.75">
      <c r="A10" s="1" t="s">
        <v>34</v>
      </c>
      <c r="B10">
        <v>1</v>
      </c>
      <c r="E10">
        <v>1</v>
      </c>
      <c r="H10">
        <v>1</v>
      </c>
      <c r="K10">
        <f t="shared" si="1"/>
        <v>400000</v>
      </c>
      <c r="L10">
        <v>400000</v>
      </c>
      <c r="M10" s="3">
        <f>K10-L10</f>
        <v>0</v>
      </c>
    </row>
    <row r="11" spans="1:13" ht="12.75">
      <c r="A11" s="1" t="s">
        <v>35</v>
      </c>
      <c r="C11">
        <v>1</v>
      </c>
      <c r="F11">
        <v>1</v>
      </c>
      <c r="I11">
        <v>1</v>
      </c>
      <c r="K11">
        <f t="shared" si="1"/>
        <v>250000</v>
      </c>
      <c r="L11">
        <v>150000</v>
      </c>
      <c r="M11" s="3">
        <f>K11-L11</f>
        <v>100000</v>
      </c>
    </row>
    <row r="12" spans="1:13" ht="12.75">
      <c r="A12" s="1" t="s">
        <v>36</v>
      </c>
      <c r="D12">
        <v>1</v>
      </c>
      <c r="G12">
        <v>1</v>
      </c>
      <c r="J12">
        <v>1</v>
      </c>
      <c r="K12">
        <f t="shared" si="1"/>
        <v>149999.99999708962</v>
      </c>
      <c r="L12">
        <v>150000</v>
      </c>
      <c r="M12" s="3">
        <f>K12-L12</f>
        <v>-2.9103830456733704E-06</v>
      </c>
    </row>
    <row r="13" spans="1:13" ht="12.75">
      <c r="A13" s="1" t="s">
        <v>37</v>
      </c>
      <c r="B13">
        <v>0.05</v>
      </c>
      <c r="E13">
        <v>-0.15</v>
      </c>
      <c r="H13">
        <v>0.2</v>
      </c>
      <c r="K13">
        <f t="shared" si="1"/>
        <v>10000</v>
      </c>
      <c r="L13">
        <v>0</v>
      </c>
      <c r="M13" s="3">
        <f>K13-L13</f>
        <v>10000</v>
      </c>
    </row>
    <row r="14" spans="1:13" ht="12.75">
      <c r="A14" s="1" t="s">
        <v>38</v>
      </c>
      <c r="C14">
        <v>-0.1</v>
      </c>
      <c r="F14">
        <v>-0.15</v>
      </c>
      <c r="I14">
        <v>0.15</v>
      </c>
      <c r="K14">
        <f t="shared" si="1"/>
        <v>-25000</v>
      </c>
      <c r="L14">
        <v>0</v>
      </c>
      <c r="M14" s="3">
        <f>L14-K14</f>
        <v>25000</v>
      </c>
    </row>
    <row r="15" spans="1:13" ht="12.75">
      <c r="A15" s="1" t="s">
        <v>39</v>
      </c>
      <c r="D15">
        <v>-0.05</v>
      </c>
      <c r="G15">
        <v>-0.1</v>
      </c>
      <c r="J15">
        <v>0.2</v>
      </c>
      <c r="K15">
        <f t="shared" si="1"/>
        <v>-9999.999999708962</v>
      </c>
      <c r="L15">
        <v>0</v>
      </c>
      <c r="M15" s="3">
        <f>L7-K7</f>
        <v>0</v>
      </c>
    </row>
    <row r="18" ht="12.75">
      <c r="A18" s="1" t="s">
        <v>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C35" sqref="C35"/>
    </sheetView>
  </sheetViews>
  <sheetFormatPr defaultColWidth="9.140625" defaultRowHeight="12.75"/>
  <cols>
    <col min="1" max="1" width="29.00390625" style="0" bestFit="1" customWidth="1"/>
    <col min="2" max="2" width="10.7109375" style="0" bestFit="1" customWidth="1"/>
    <col min="3" max="3" width="11.140625" style="0" bestFit="1" customWidth="1"/>
    <col min="4" max="4" width="10.8515625" style="0" bestFit="1" customWidth="1"/>
    <col min="5" max="5" width="10.7109375" style="0" bestFit="1" customWidth="1"/>
    <col min="6" max="6" width="11.140625" style="0" bestFit="1" customWidth="1"/>
    <col min="7" max="7" width="10.8515625" style="0" bestFit="1" customWidth="1"/>
    <col min="8" max="8" width="10.7109375" style="0" bestFit="1" customWidth="1"/>
    <col min="9" max="9" width="11.140625" style="0" bestFit="1" customWidth="1"/>
    <col min="10" max="12" width="11.140625" style="0" customWidth="1"/>
    <col min="13" max="13" width="10.8515625" style="0" bestFit="1" customWidth="1"/>
    <col min="14" max="14" width="9.140625" style="4" customWidth="1"/>
    <col min="16" max="16" width="11.140625" style="0" bestFit="1" customWidth="1"/>
  </cols>
  <sheetData>
    <row r="1" spans="1:3" ht="12.75">
      <c r="A1" s="1" t="s">
        <v>54</v>
      </c>
      <c r="B1" s="1"/>
      <c r="C1" s="1" t="s">
        <v>63</v>
      </c>
    </row>
    <row r="2" spans="2:13" ht="12.75">
      <c r="B2" s="1" t="s">
        <v>42</v>
      </c>
      <c r="C2" s="1" t="s">
        <v>43</v>
      </c>
      <c r="D2" s="1" t="s">
        <v>44</v>
      </c>
      <c r="E2" s="1" t="s">
        <v>45</v>
      </c>
      <c r="F2" s="1" t="s">
        <v>46</v>
      </c>
      <c r="G2" s="1" t="s">
        <v>47</v>
      </c>
      <c r="H2" s="1" t="s">
        <v>48</v>
      </c>
      <c r="I2" s="1" t="s">
        <v>49</v>
      </c>
      <c r="J2" s="1" t="s">
        <v>50</v>
      </c>
      <c r="K2" s="1" t="s">
        <v>51</v>
      </c>
      <c r="L2" s="1" t="s">
        <v>52</v>
      </c>
      <c r="M2" s="1" t="s">
        <v>53</v>
      </c>
    </row>
    <row r="3" spans="1:13" ht="12.75">
      <c r="A3" s="1" t="s">
        <v>30</v>
      </c>
      <c r="B3">
        <v>10</v>
      </c>
      <c r="C3">
        <v>11</v>
      </c>
      <c r="D3">
        <v>12</v>
      </c>
      <c r="E3">
        <v>15</v>
      </c>
      <c r="F3">
        <v>7</v>
      </c>
      <c r="G3">
        <v>9</v>
      </c>
      <c r="H3">
        <v>1</v>
      </c>
      <c r="I3">
        <v>1</v>
      </c>
      <c r="J3">
        <v>1.5</v>
      </c>
      <c r="K3">
        <v>1.5</v>
      </c>
      <c r="L3">
        <v>1</v>
      </c>
      <c r="M3">
        <v>1</v>
      </c>
    </row>
    <row r="4" spans="1:14" ht="12.75">
      <c r="A4" s="1" t="s">
        <v>1</v>
      </c>
      <c r="B4">
        <v>0</v>
      </c>
      <c r="C4">
        <v>0</v>
      </c>
      <c r="D4">
        <v>599.9999998282001</v>
      </c>
      <c r="E4">
        <v>599.9999998282001</v>
      </c>
      <c r="F4">
        <v>0</v>
      </c>
      <c r="G4">
        <v>799.9999997709456</v>
      </c>
      <c r="H4">
        <v>0</v>
      </c>
      <c r="I4">
        <v>23999.99999860302</v>
      </c>
      <c r="J4">
        <v>0</v>
      </c>
      <c r="K4">
        <v>23999.99999860302</v>
      </c>
      <c r="L4">
        <v>0</v>
      </c>
      <c r="M4">
        <v>0</v>
      </c>
      <c r="N4" s="5" t="s">
        <v>2</v>
      </c>
    </row>
    <row r="5" spans="1:14" ht="12.75">
      <c r="A5" s="1" t="s">
        <v>9</v>
      </c>
      <c r="B5">
        <f>B3*B4</f>
        <v>0</v>
      </c>
      <c r="C5">
        <f aca="true" t="shared" si="0" ref="C5:M5">C3*C4</f>
        <v>0</v>
      </c>
      <c r="D5">
        <f t="shared" si="0"/>
        <v>7199.999997938401</v>
      </c>
      <c r="E5">
        <f t="shared" si="0"/>
        <v>8999.999997423001</v>
      </c>
      <c r="F5">
        <f t="shared" si="0"/>
        <v>0</v>
      </c>
      <c r="G5">
        <f t="shared" si="0"/>
        <v>7199.99999793851</v>
      </c>
      <c r="H5">
        <f t="shared" si="0"/>
        <v>0</v>
      </c>
      <c r="I5">
        <f t="shared" si="0"/>
        <v>23999.99999860302</v>
      </c>
      <c r="J5">
        <f>J3*J4</f>
        <v>0</v>
      </c>
      <c r="K5">
        <f>K3*K4</f>
        <v>35999.99999790453</v>
      </c>
      <c r="L5">
        <f>L3*L4</f>
        <v>0</v>
      </c>
      <c r="M5">
        <f t="shared" si="0"/>
        <v>0</v>
      </c>
      <c r="N5" s="4">
        <f>SUM($B$5:$M$5)</f>
        <v>83399.99998980746</v>
      </c>
    </row>
    <row r="6" spans="1:16" ht="12.75">
      <c r="A6" s="1" t="s">
        <v>40</v>
      </c>
      <c r="N6" s="5" t="s">
        <v>3</v>
      </c>
      <c r="O6" s="2" t="s">
        <v>4</v>
      </c>
      <c r="P6" s="2" t="s">
        <v>41</v>
      </c>
    </row>
    <row r="7" spans="1:16" ht="12.75">
      <c r="A7" s="1" t="s">
        <v>55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N7" s="4">
        <f>SUMPRODUCT($B$4:$M$4,B7:M7)</f>
        <v>1999.9999994273458</v>
      </c>
      <c r="O7">
        <v>2000</v>
      </c>
      <c r="P7" s="3">
        <f>N7-O7</f>
        <v>-5.726542440243065E-07</v>
      </c>
    </row>
    <row r="8" spans="1:16" ht="12.75">
      <c r="A8" s="1" t="s">
        <v>56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 s="4">
        <f aca="true" t="shared" si="1" ref="N8:N14">SUMPRODUCT($B$4:$M$4,B8:M8)</f>
        <v>47999.99999720604</v>
      </c>
      <c r="O8">
        <v>48000</v>
      </c>
      <c r="P8" s="3">
        <f>N8-O8</f>
        <v>-2.7939604478888214E-06</v>
      </c>
    </row>
    <row r="9" spans="1:16" ht="12.75">
      <c r="A9" s="1" t="s">
        <v>57</v>
      </c>
      <c r="B9">
        <v>-0.6</v>
      </c>
      <c r="C9">
        <v>-0.6</v>
      </c>
      <c r="D9">
        <v>0.4</v>
      </c>
      <c r="E9">
        <v>0.4</v>
      </c>
      <c r="F9">
        <v>-0.6</v>
      </c>
      <c r="G9">
        <v>-0.6</v>
      </c>
      <c r="N9" s="4">
        <f t="shared" si="1"/>
        <v>-7.219114195322618E-12</v>
      </c>
      <c r="O9">
        <v>0</v>
      </c>
      <c r="P9" s="3">
        <f>N9-O9</f>
        <v>-7.219114195322618E-12</v>
      </c>
    </row>
    <row r="10" spans="1:16" ht="12.75">
      <c r="A10" s="1" t="s">
        <v>58</v>
      </c>
      <c r="H10">
        <v>-0.5</v>
      </c>
      <c r="I10">
        <v>-0.5</v>
      </c>
      <c r="J10">
        <v>0.5</v>
      </c>
      <c r="K10">
        <v>0.5</v>
      </c>
      <c r="L10">
        <v>-0.5</v>
      </c>
      <c r="M10">
        <v>-0.5</v>
      </c>
      <c r="N10" s="4">
        <f t="shared" si="1"/>
        <v>0</v>
      </c>
      <c r="O10">
        <v>0</v>
      </c>
      <c r="P10" s="3">
        <f>N10-O10</f>
        <v>0</v>
      </c>
    </row>
    <row r="11" spans="1:16" ht="12.75">
      <c r="A11" s="1" t="s">
        <v>59</v>
      </c>
      <c r="B11">
        <v>0.7</v>
      </c>
      <c r="C11">
        <v>-0.3</v>
      </c>
      <c r="D11">
        <v>0.7</v>
      </c>
      <c r="E11">
        <v>-0.3</v>
      </c>
      <c r="F11">
        <v>0.7</v>
      </c>
      <c r="G11">
        <v>-0.3</v>
      </c>
      <c r="N11" s="4">
        <f t="shared" si="1"/>
        <v>-3.666400516522117E-12</v>
      </c>
      <c r="O11">
        <v>0</v>
      </c>
      <c r="P11" s="3">
        <f>O11-N11</f>
        <v>3.666400516522117E-12</v>
      </c>
    </row>
    <row r="12" spans="1:16" ht="12.75">
      <c r="A12" s="1" t="s">
        <v>60</v>
      </c>
      <c r="H12">
        <v>0.7</v>
      </c>
      <c r="I12">
        <v>-0.3</v>
      </c>
      <c r="J12">
        <v>0.7</v>
      </c>
      <c r="K12">
        <v>-0.3</v>
      </c>
      <c r="L12">
        <v>0.7</v>
      </c>
      <c r="M12">
        <v>-0.3</v>
      </c>
      <c r="N12" s="4">
        <f t="shared" si="1"/>
        <v>-14399.999999161812</v>
      </c>
      <c r="O12">
        <v>0</v>
      </c>
      <c r="P12" s="3">
        <f>O12-N12</f>
        <v>14399.999999161812</v>
      </c>
    </row>
    <row r="13" spans="1:16" ht="12.75">
      <c r="A13" s="1" t="s">
        <v>61</v>
      </c>
      <c r="B13">
        <v>-0.25</v>
      </c>
      <c r="C13">
        <v>0.75</v>
      </c>
      <c r="D13">
        <v>-0.25</v>
      </c>
      <c r="E13">
        <v>0.75</v>
      </c>
      <c r="F13">
        <v>-0.25</v>
      </c>
      <c r="G13">
        <v>0.75</v>
      </c>
      <c r="N13" s="4">
        <f t="shared" si="1"/>
        <v>899.9999997423092</v>
      </c>
      <c r="O13">
        <v>0</v>
      </c>
      <c r="P13" s="3">
        <f>N13-O13</f>
        <v>899.9999997423092</v>
      </c>
    </row>
    <row r="14" spans="1:16" ht="12.75">
      <c r="A14" s="1" t="s">
        <v>62</v>
      </c>
      <c r="H14">
        <v>-0.25</v>
      </c>
      <c r="I14">
        <v>0.75</v>
      </c>
      <c r="J14">
        <v>-0.25</v>
      </c>
      <c r="K14">
        <v>0.75</v>
      </c>
      <c r="L14">
        <v>-0.25</v>
      </c>
      <c r="M14">
        <v>0.75</v>
      </c>
      <c r="N14" s="4">
        <f t="shared" si="1"/>
        <v>35999.99999790453</v>
      </c>
      <c r="O14">
        <v>0</v>
      </c>
      <c r="P14" s="3">
        <f>N14-O14</f>
        <v>35999.99999790453</v>
      </c>
    </row>
    <row r="15" spans="1:16" ht="12.75">
      <c r="A15" s="1"/>
      <c r="P15" s="3"/>
    </row>
    <row r="17" ht="12.75">
      <c r="A17" s="1" t="s">
        <v>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COZGUR</dc:creator>
  <cp:keywords/>
  <dc:description/>
  <cp:lastModifiedBy>MHE</cp:lastModifiedBy>
  <dcterms:created xsi:type="dcterms:W3CDTF">2005-03-15T19:10:14Z</dcterms:created>
  <dcterms:modified xsi:type="dcterms:W3CDTF">2005-11-04T21:09:57Z</dcterms:modified>
  <cp:category/>
  <cp:version/>
  <cp:contentType/>
  <cp:contentStatus/>
</cp:coreProperties>
</file>