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Exhibit 8-9" sheetId="1" r:id="rId1"/>
    <sheet name="Exhibit 8-11" sheetId="2" r:id="rId2"/>
  </sheets>
  <definedNames>
    <definedName name="solver_adj" localSheetId="1" hidden="1">'Exhibit 8-11'!$B$4:$F$8</definedName>
    <definedName name="solver_adj" localSheetId="0" hidden="1">'Exhibit 8-9'!$B$4:$F$8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1" hidden="1">'Exhibit 8-11'!$I$12:$I$16</definedName>
    <definedName name="solver_lhs1" localSheetId="0" hidden="1">'Exhibit 8-9'!$I$5</definedName>
    <definedName name="solver_lhs2" localSheetId="1" hidden="1">'Exhibit 8-11'!$B$4:$F$8</definedName>
    <definedName name="solver_lhs2" localSheetId="0" hidden="1">'Exhibit 8-9'!$I$6:$I$8</definedName>
    <definedName name="solver_lhs3" localSheetId="0" hidden="1">'Exhibit 8-9'!$I$9</definedName>
    <definedName name="solver_lhs4" localSheetId="0" hidden="1">'Exhibit 8-9'!$B$4:$F$8</definedName>
    <definedName name="solver_lin" localSheetId="1" hidden="1">1</definedName>
    <definedName name="solver_lin" localSheetId="0" hidden="1">1</definedName>
    <definedName name="solver_neg" localSheetId="1" hidden="1">1</definedName>
    <definedName name="solver_neg" localSheetId="0" hidden="1">1</definedName>
    <definedName name="solver_num" localSheetId="1" hidden="1">2</definedName>
    <definedName name="solver_num" localSheetId="0" hidden="1">4</definedName>
    <definedName name="solver_nwt" localSheetId="1" hidden="1">1</definedName>
    <definedName name="solver_nwt" localSheetId="0" hidden="1">1</definedName>
    <definedName name="solver_opt" localSheetId="1" hidden="1">'Exhibit 8-11'!$B$8</definedName>
    <definedName name="solver_opt" localSheetId="0" hidden="1">'Exhibit 8-9'!$B$18</definedName>
    <definedName name="solver_pre" localSheetId="1" hidden="1">0.000001</definedName>
    <definedName name="solver_pre" localSheetId="0" hidden="1">0.000001</definedName>
    <definedName name="solver_rel1" localSheetId="1" hidden="1">2</definedName>
    <definedName name="solver_rel1" localSheetId="0" hidden="1">2</definedName>
    <definedName name="solver_rel2" localSheetId="1" hidden="1">1</definedName>
    <definedName name="solver_rel2" localSheetId="0" hidden="1">2</definedName>
    <definedName name="solver_rel3" localSheetId="0" hidden="1">2</definedName>
    <definedName name="solver_rel4" localSheetId="0" hidden="1">5</definedName>
    <definedName name="solver_rhs1" localSheetId="1" hidden="1">'Exhibit 8-11'!$J$12:$J$16</definedName>
    <definedName name="solver_rhs1" localSheetId="0" hidden="1">1</definedName>
    <definedName name="solver_rhs2" localSheetId="1" hidden="1">'Exhibit 8-11'!$B$12:$F$16</definedName>
    <definedName name="solver_rhs2" localSheetId="0" hidden="1">0</definedName>
    <definedName name="solver_rhs3" localSheetId="0" hidden="1">1</definedName>
    <definedName name="solver_rhs4" localSheetId="0" hidden="1">binary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1</definedName>
    <definedName name="solver_typ" localSheetId="0" hidden="1">2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<sst xmlns="http://schemas.openxmlformats.org/spreadsheetml/2006/main" count="25" uniqueCount="24">
  <si>
    <t>0-1 Variable Matrix</t>
  </si>
  <si>
    <t>From\ To</t>
  </si>
  <si>
    <t>Distance Matrix</t>
  </si>
  <si>
    <t>Flow Conservation</t>
  </si>
  <si>
    <t>Constraints</t>
  </si>
  <si>
    <t>Node</t>
  </si>
  <si>
    <t>Network Flow</t>
  </si>
  <si>
    <t>Total Flow In</t>
  </si>
  <si>
    <t>Total Flow Out</t>
  </si>
  <si>
    <t>Total Distance</t>
  </si>
  <si>
    <t>Maximal Flow Worksheet</t>
  </si>
  <si>
    <t>Matrix of Actual Flow</t>
  </si>
  <si>
    <t>From\To</t>
  </si>
  <si>
    <t>Total Flow to</t>
  </si>
  <si>
    <t>Total Flow From</t>
  </si>
  <si>
    <t>Matrix of Flow Capacities</t>
  </si>
  <si>
    <t>From \ To</t>
  </si>
  <si>
    <t>Nodes</t>
  </si>
  <si>
    <t>Net Flow</t>
  </si>
  <si>
    <t>RHS</t>
  </si>
  <si>
    <t>Maximum Flow</t>
  </si>
  <si>
    <t>Example 8-1</t>
  </si>
  <si>
    <t>Example 8-2</t>
  </si>
  <si>
    <t>Shortest Route Problem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</si>
</sst>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;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13.8515625" style="0" customWidth="1"/>
    <col min="7" max="7" width="11.421875" style="0" bestFit="1" customWidth="1"/>
    <col min="8" max="8" width="13.57421875" style="0" bestFit="1" customWidth="1"/>
  </cols>
  <sheetData>
    <row r="1" spans="1:4" ht="12.75">
      <c r="A1" s="1" t="s">
        <v>21</v>
      </c>
      <c r="B1" s="1" t="s">
        <v>23</v>
      </c>
      <c r="C1" s="1"/>
      <c r="D1" s="1"/>
    </row>
    <row r="2" spans="3:8" ht="12.75">
      <c r="C2" s="1" t="s">
        <v>0</v>
      </c>
      <c r="H2" s="1" t="s">
        <v>3</v>
      </c>
    </row>
    <row r="3" spans="1:8" ht="12.75">
      <c r="A3" s="1" t="s">
        <v>1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t="s">
        <v>7</v>
      </c>
      <c r="H3" s="1" t="s">
        <v>4</v>
      </c>
    </row>
    <row r="4" spans="1:9" ht="12.75">
      <c r="A4" s="1">
        <v>1</v>
      </c>
      <c r="B4">
        <v>0</v>
      </c>
      <c r="C4">
        <v>0</v>
      </c>
      <c r="D4">
        <v>1</v>
      </c>
      <c r="E4" s="7">
        <v>2.220446049250313E-16</v>
      </c>
      <c r="F4">
        <v>0</v>
      </c>
      <c r="G4">
        <f>SUM(B4:F4)</f>
        <v>1.0000000000000002</v>
      </c>
      <c r="H4" s="5" t="s">
        <v>5</v>
      </c>
      <c r="I4" s="1" t="s">
        <v>6</v>
      </c>
    </row>
    <row r="5" spans="1:9" ht="12.75">
      <c r="A5" s="1">
        <v>2</v>
      </c>
      <c r="B5">
        <v>0</v>
      </c>
      <c r="C5">
        <v>0</v>
      </c>
      <c r="D5">
        <v>0</v>
      </c>
      <c r="E5">
        <v>0</v>
      </c>
      <c r="F5">
        <v>0</v>
      </c>
      <c r="G5">
        <f>SUM(B5:F5)</f>
        <v>0</v>
      </c>
      <c r="H5" s="4">
        <v>1</v>
      </c>
      <c r="I5" s="4">
        <f>C4+D4+E4</f>
        <v>1.0000000000000002</v>
      </c>
    </row>
    <row r="6" spans="1:9" ht="12.75">
      <c r="A6" s="1">
        <v>3</v>
      </c>
      <c r="B6">
        <v>0</v>
      </c>
      <c r="C6">
        <v>0</v>
      </c>
      <c r="D6">
        <v>0</v>
      </c>
      <c r="E6">
        <v>1</v>
      </c>
      <c r="F6" s="7">
        <v>2.220446049250313E-16</v>
      </c>
      <c r="G6">
        <f>SUM(B6:F6)</f>
        <v>1.0000000000000002</v>
      </c>
      <c r="H6" s="4">
        <v>2</v>
      </c>
      <c r="I6" s="4">
        <f>C6+C8+C4-F5-B5-D5</f>
        <v>0</v>
      </c>
    </row>
    <row r="7" spans="1:9" ht="12.75">
      <c r="A7" s="1">
        <v>4</v>
      </c>
      <c r="B7">
        <v>0</v>
      </c>
      <c r="C7">
        <v>0</v>
      </c>
      <c r="D7">
        <v>0</v>
      </c>
      <c r="E7">
        <v>0</v>
      </c>
      <c r="F7">
        <v>1</v>
      </c>
      <c r="G7">
        <f>SUM(B7:F7)</f>
        <v>1</v>
      </c>
      <c r="H7" s="4">
        <v>3</v>
      </c>
      <c r="I7" s="4">
        <f>D5+D4+D8+D7-B6-C6-F6-E6</f>
        <v>0</v>
      </c>
    </row>
    <row r="8" spans="1:9" ht="12.75">
      <c r="A8" s="1">
        <v>5</v>
      </c>
      <c r="B8">
        <v>0</v>
      </c>
      <c r="C8">
        <v>0</v>
      </c>
      <c r="D8">
        <v>0</v>
      </c>
      <c r="E8">
        <v>0</v>
      </c>
      <c r="F8">
        <v>0</v>
      </c>
      <c r="G8">
        <f>SUM(B8:F8)</f>
        <v>0</v>
      </c>
      <c r="H8" s="4">
        <v>4</v>
      </c>
      <c r="I8" s="4">
        <f>E4+E6+E8-B7-D7-F7</f>
        <v>0</v>
      </c>
    </row>
    <row r="9" spans="1:9" ht="12.75">
      <c r="A9" t="s">
        <v>8</v>
      </c>
      <c r="B9">
        <f>SUM(B4:B8)</f>
        <v>0</v>
      </c>
      <c r="C9">
        <f>SUM(C4:C8)</f>
        <v>0</v>
      </c>
      <c r="D9">
        <f>SUM(D4:D8)</f>
        <v>1</v>
      </c>
      <c r="E9">
        <f>SUM(E4:E8)</f>
        <v>1.0000000000000002</v>
      </c>
      <c r="F9">
        <f>SUM(F4:F8)</f>
        <v>1.0000000000000002</v>
      </c>
      <c r="H9" s="4">
        <v>5</v>
      </c>
      <c r="I9" s="4">
        <f>F5+F6+F7</f>
        <v>1.0000000000000002</v>
      </c>
    </row>
    <row r="11" ht="12.75">
      <c r="C11" s="1" t="s">
        <v>2</v>
      </c>
    </row>
    <row r="12" spans="1:6" ht="12.75">
      <c r="A12" s="1" t="s">
        <v>1</v>
      </c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1:6" ht="12.75">
      <c r="A13" s="1">
        <v>1</v>
      </c>
      <c r="B13" s="2">
        <v>9999</v>
      </c>
      <c r="C13">
        <v>5</v>
      </c>
      <c r="D13">
        <v>5</v>
      </c>
      <c r="E13">
        <v>12</v>
      </c>
      <c r="F13" s="2">
        <v>9999</v>
      </c>
    </row>
    <row r="14" spans="1:6" ht="12.75">
      <c r="A14" s="1">
        <v>2</v>
      </c>
      <c r="B14" s="6">
        <v>5</v>
      </c>
      <c r="C14" s="2">
        <v>9999</v>
      </c>
      <c r="D14">
        <v>4</v>
      </c>
      <c r="E14" s="2">
        <v>9999</v>
      </c>
      <c r="F14">
        <v>14</v>
      </c>
    </row>
    <row r="15" spans="1:6" ht="12.75">
      <c r="A15" s="1">
        <v>3</v>
      </c>
      <c r="B15" s="6">
        <v>5</v>
      </c>
      <c r="C15" s="6">
        <v>4</v>
      </c>
      <c r="D15" s="2">
        <v>9999</v>
      </c>
      <c r="E15">
        <v>6</v>
      </c>
      <c r="F15">
        <v>11</v>
      </c>
    </row>
    <row r="16" spans="1:6" ht="12.75">
      <c r="A16" s="1">
        <v>4</v>
      </c>
      <c r="B16" s="6">
        <v>12</v>
      </c>
      <c r="C16" s="2">
        <v>9999</v>
      </c>
      <c r="D16" s="6">
        <v>6</v>
      </c>
      <c r="E16" s="3">
        <v>9999</v>
      </c>
      <c r="F16">
        <v>4</v>
      </c>
    </row>
    <row r="17" spans="1:6" ht="12.75">
      <c r="A17" s="1">
        <v>5</v>
      </c>
      <c r="B17" s="2">
        <v>9999</v>
      </c>
      <c r="C17" s="6">
        <v>14</v>
      </c>
      <c r="D17" s="6">
        <v>11</v>
      </c>
      <c r="E17" s="6">
        <v>4</v>
      </c>
      <c r="F17" s="2">
        <v>9999</v>
      </c>
    </row>
    <row r="18" spans="1:2" ht="12.75">
      <c r="A18" s="1" t="s">
        <v>9</v>
      </c>
      <c r="B18">
        <f>SUMPRODUCT(B4:F8,B13:F17)</f>
        <v>15.000000000000005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bestFit="1" customWidth="1"/>
    <col min="7" max="7" width="15.57421875" style="0" customWidth="1"/>
  </cols>
  <sheetData>
    <row r="1" spans="1:3" ht="12.75">
      <c r="A1" s="1" t="s">
        <v>22</v>
      </c>
      <c r="C1" s="1" t="s">
        <v>10</v>
      </c>
    </row>
    <row r="2" ht="12.75">
      <c r="C2" s="1" t="s">
        <v>11</v>
      </c>
    </row>
    <row r="3" spans="1:7" ht="12.75">
      <c r="A3" s="1" t="s">
        <v>12</v>
      </c>
      <c r="B3">
        <v>1</v>
      </c>
      <c r="C3">
        <v>2</v>
      </c>
      <c r="D3">
        <v>3</v>
      </c>
      <c r="E3">
        <v>4</v>
      </c>
      <c r="F3">
        <v>5</v>
      </c>
      <c r="G3" s="1" t="s">
        <v>14</v>
      </c>
    </row>
    <row r="4" spans="1:7" ht="12.75">
      <c r="A4">
        <v>1</v>
      </c>
      <c r="B4">
        <v>0</v>
      </c>
      <c r="C4">
        <v>11</v>
      </c>
      <c r="D4">
        <v>8</v>
      </c>
      <c r="E4">
        <v>8</v>
      </c>
      <c r="F4">
        <v>0</v>
      </c>
      <c r="G4">
        <f>SUM(B4:F4)</f>
        <v>27</v>
      </c>
    </row>
    <row r="5" spans="1:7" ht="12.75">
      <c r="A5">
        <v>2</v>
      </c>
      <c r="B5">
        <v>0</v>
      </c>
      <c r="C5">
        <v>0</v>
      </c>
      <c r="D5">
        <v>4</v>
      </c>
      <c r="E5">
        <v>0</v>
      </c>
      <c r="F5">
        <v>7</v>
      </c>
      <c r="G5">
        <f>SUM(B5:F5)</f>
        <v>11</v>
      </c>
    </row>
    <row r="6" spans="1:7" ht="12.75">
      <c r="A6">
        <v>3</v>
      </c>
      <c r="B6">
        <v>0</v>
      </c>
      <c r="C6">
        <v>0</v>
      </c>
      <c r="D6">
        <v>0</v>
      </c>
      <c r="E6">
        <v>0</v>
      </c>
      <c r="F6">
        <v>14</v>
      </c>
      <c r="G6">
        <f>SUM(B6:F6)</f>
        <v>14</v>
      </c>
    </row>
    <row r="7" spans="1:7" ht="12.75">
      <c r="A7">
        <v>4</v>
      </c>
      <c r="B7">
        <v>0</v>
      </c>
      <c r="C7">
        <v>0</v>
      </c>
      <c r="D7">
        <v>2</v>
      </c>
      <c r="E7">
        <v>0</v>
      </c>
      <c r="F7">
        <v>6</v>
      </c>
      <c r="G7">
        <f>SUM(B7:F7)</f>
        <v>8</v>
      </c>
    </row>
    <row r="8" spans="1:7" ht="12.75">
      <c r="A8">
        <v>5</v>
      </c>
      <c r="B8">
        <v>27</v>
      </c>
      <c r="C8">
        <v>0</v>
      </c>
      <c r="D8">
        <v>0</v>
      </c>
      <c r="E8">
        <v>0</v>
      </c>
      <c r="F8">
        <v>0</v>
      </c>
      <c r="G8">
        <f>SUM(B8:F8)</f>
        <v>27</v>
      </c>
    </row>
    <row r="9" spans="1:6" ht="12.75">
      <c r="A9" s="1" t="s">
        <v>13</v>
      </c>
      <c r="B9">
        <f>SUM(B4:B8)</f>
        <v>27</v>
      </c>
      <c r="C9">
        <f>SUM(C4:C8)</f>
        <v>11</v>
      </c>
      <c r="D9">
        <f>SUM(D4:D8)</f>
        <v>14</v>
      </c>
      <c r="E9">
        <f>SUM(E4:E8)</f>
        <v>8</v>
      </c>
      <c r="F9">
        <f>SUM(F4:F8)</f>
        <v>27</v>
      </c>
    </row>
    <row r="10" ht="12.75">
      <c r="C10" s="1" t="s">
        <v>15</v>
      </c>
    </row>
    <row r="11" spans="1:10" ht="12.75">
      <c r="A11" t="s">
        <v>16</v>
      </c>
      <c r="B11">
        <v>1</v>
      </c>
      <c r="C11">
        <v>2</v>
      </c>
      <c r="D11">
        <v>3</v>
      </c>
      <c r="E11">
        <v>4</v>
      </c>
      <c r="F11">
        <v>5</v>
      </c>
      <c r="H11" s="1" t="s">
        <v>17</v>
      </c>
      <c r="I11" s="1" t="s">
        <v>18</v>
      </c>
      <c r="J11" s="1" t="s">
        <v>19</v>
      </c>
    </row>
    <row r="12" spans="1:10" ht="12.75">
      <c r="A12">
        <v>1</v>
      </c>
      <c r="C12">
        <v>12</v>
      </c>
      <c r="D12">
        <v>8</v>
      </c>
      <c r="E12">
        <v>10</v>
      </c>
      <c r="H12">
        <v>1</v>
      </c>
      <c r="I12">
        <f>C4+D4+E4-B8</f>
        <v>0</v>
      </c>
      <c r="J12">
        <v>0</v>
      </c>
    </row>
    <row r="13" spans="1:10" ht="12.75">
      <c r="A13">
        <v>2</v>
      </c>
      <c r="D13">
        <v>4</v>
      </c>
      <c r="F13">
        <v>7</v>
      </c>
      <c r="H13">
        <v>2</v>
      </c>
      <c r="I13">
        <f>C4+C6-D5-F5</f>
        <v>0</v>
      </c>
      <c r="J13">
        <v>0</v>
      </c>
    </row>
    <row r="14" spans="1:10" ht="12.75">
      <c r="A14">
        <v>3</v>
      </c>
      <c r="C14">
        <v>4</v>
      </c>
      <c r="E14">
        <v>3</v>
      </c>
      <c r="F14">
        <v>14</v>
      </c>
      <c r="H14">
        <v>3</v>
      </c>
      <c r="I14">
        <f>D4+D5+D7-C6-E6-F6</f>
        <v>0</v>
      </c>
      <c r="J14">
        <v>0</v>
      </c>
    </row>
    <row r="15" spans="1:10" ht="12.75">
      <c r="A15">
        <v>4</v>
      </c>
      <c r="D15">
        <v>3</v>
      </c>
      <c r="F15">
        <v>6</v>
      </c>
      <c r="H15">
        <v>4</v>
      </c>
      <c r="I15">
        <f>E4+E6-D7-F7</f>
        <v>0</v>
      </c>
      <c r="J15">
        <v>0</v>
      </c>
    </row>
    <row r="16" spans="1:10" ht="12.75">
      <c r="A16">
        <v>5</v>
      </c>
      <c r="B16">
        <v>9999</v>
      </c>
      <c r="H16">
        <v>5</v>
      </c>
      <c r="I16">
        <f>F5+F6+F7-B8</f>
        <v>0</v>
      </c>
      <c r="J16">
        <v>0</v>
      </c>
    </row>
    <row r="18" spans="1:2" ht="12.75">
      <c r="A18" s="1" t="s">
        <v>20</v>
      </c>
      <c r="B18">
        <f>B8</f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COZGUR</dc:creator>
  <cp:keywords/>
  <dc:description/>
  <cp:lastModifiedBy>MHE</cp:lastModifiedBy>
  <dcterms:created xsi:type="dcterms:W3CDTF">2005-05-24T16:11:37Z</dcterms:created>
  <dcterms:modified xsi:type="dcterms:W3CDTF">2005-11-18T20:31:52Z</dcterms:modified>
  <cp:category/>
  <cp:version/>
  <cp:contentType/>
  <cp:contentStatus/>
</cp:coreProperties>
</file>