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1100" windowHeight="6600" activeTab="0"/>
  </bookViews>
  <sheets>
    <sheet name="Exhibit 11-1" sheetId="1" r:id="rId1"/>
    <sheet name="Solved Problem 3" sheetId="2" r:id="rId2"/>
  </sheets>
  <definedNames/>
  <calcPr fullCalcOnLoad="1"/>
</workbook>
</file>

<file path=xl/sharedStrings.xml><?xml version="1.0" encoding="utf-8"?>
<sst xmlns="http://schemas.openxmlformats.org/spreadsheetml/2006/main" count="78" uniqueCount="40">
  <si>
    <t>Residential</t>
  </si>
  <si>
    <t>Commercial #2</t>
  </si>
  <si>
    <t>Commercial #1</t>
  </si>
  <si>
    <t>No Center</t>
  </si>
  <si>
    <t>Medium Center</t>
  </si>
  <si>
    <t>Large Center</t>
  </si>
  <si>
    <t>Payoff Table for Real Estate Developer</t>
  </si>
  <si>
    <t>State of Nature</t>
  </si>
  <si>
    <t>Alternatives</t>
  </si>
  <si>
    <t xml:space="preserve">Maximax </t>
  </si>
  <si>
    <t>Max. payoff</t>
  </si>
  <si>
    <t>Choice</t>
  </si>
  <si>
    <t>Maximin</t>
  </si>
  <si>
    <t>Min. payoff</t>
  </si>
  <si>
    <t>Equally Likely</t>
  </si>
  <si>
    <t>Criterion</t>
  </si>
  <si>
    <t>Average Payoff</t>
  </si>
  <si>
    <t>Hurwicz</t>
  </si>
  <si>
    <t>Realism payoff</t>
  </si>
  <si>
    <t>Opportunity Loss Table for Real Estate Developer</t>
  </si>
  <si>
    <t>Minimax</t>
  </si>
  <si>
    <t>Max regret</t>
  </si>
  <si>
    <t>EMV</t>
  </si>
  <si>
    <t>Probability</t>
  </si>
  <si>
    <t>EOL</t>
  </si>
  <si>
    <t xml:space="preserve">Payoff decision </t>
  </si>
  <si>
    <t>with Perfect Info.</t>
  </si>
  <si>
    <t>EPC=</t>
  </si>
  <si>
    <t>Expected Payoff Under Certainty</t>
  </si>
  <si>
    <t>EVPI=</t>
  </si>
  <si>
    <t>Payoff Table for Solved Problem 3</t>
  </si>
  <si>
    <t>Alternative A</t>
  </si>
  <si>
    <t>Alternative B</t>
  </si>
  <si>
    <t>Alternative C</t>
  </si>
  <si>
    <t>Alternative D</t>
  </si>
  <si>
    <t>#1</t>
  </si>
  <si>
    <t>#2</t>
  </si>
  <si>
    <t>#3</t>
  </si>
  <si>
    <t>Opportunity Loss Table for Solved Problem 3</t>
  </si>
  <si>
    <t>Exhibit 11-1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</si>
</sst>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</numFmts>
  <fonts count="6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12"/>
      <name val="Arial"/>
      <family val="0"/>
    </font>
    <font>
      <b/>
      <sz val="11"/>
      <name val="Times New Roman"/>
      <family val="1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ck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164" fontId="2" fillId="0" borderId="10" xfId="0" applyNumberFormat="1" applyFont="1" applyBorder="1" applyAlignment="1">
      <alignment/>
    </xf>
    <xf numFmtId="164" fontId="2" fillId="0" borderId="11" xfId="0" applyNumberFormat="1" applyFont="1" applyBorder="1" applyAlignment="1">
      <alignment/>
    </xf>
    <xf numFmtId="164" fontId="2" fillId="0" borderId="6" xfId="0" applyNumberFormat="1" applyFont="1" applyBorder="1" applyAlignment="1">
      <alignment horizontal="center"/>
    </xf>
    <xf numFmtId="164" fontId="2" fillId="0" borderId="7" xfId="0" applyNumberFormat="1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12" xfId="0" applyNumberFormat="1" applyFont="1" applyBorder="1" applyAlignment="1">
      <alignment horizontal="center"/>
    </xf>
    <xf numFmtId="164" fontId="1" fillId="0" borderId="8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164" fontId="1" fillId="0" borderId="0" xfId="0" applyNumberFormat="1" applyFont="1" applyAlignment="1">
      <alignment/>
    </xf>
    <xf numFmtId="164" fontId="0" fillId="0" borderId="0" xfId="0" applyNumberFormat="1" applyAlignment="1">
      <alignment/>
    </xf>
    <xf numFmtId="164" fontId="2" fillId="0" borderId="0" xfId="0" applyNumberFormat="1" applyFont="1" applyAlignment="1">
      <alignment/>
    </xf>
    <xf numFmtId="164" fontId="2" fillId="0" borderId="4" xfId="0" applyNumberFormat="1" applyFont="1" applyBorder="1" applyAlignment="1">
      <alignment horizontal="center"/>
    </xf>
    <xf numFmtId="164" fontId="2" fillId="0" borderId="13" xfId="0" applyNumberFormat="1" applyFont="1" applyBorder="1" applyAlignment="1">
      <alignment horizontal="center"/>
    </xf>
    <xf numFmtId="164" fontId="2" fillId="0" borderId="5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164" fontId="2" fillId="0" borderId="6" xfId="0" applyNumberFormat="1" applyFont="1" applyBorder="1" applyAlignment="1">
      <alignment/>
    </xf>
    <xf numFmtId="164" fontId="1" fillId="0" borderId="6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164" fontId="1" fillId="0" borderId="7" xfId="0" applyNumberFormat="1" applyFont="1" applyBorder="1" applyAlignment="1">
      <alignment/>
    </xf>
    <xf numFmtId="164" fontId="1" fillId="0" borderId="8" xfId="0" applyNumberFormat="1" applyFont="1" applyBorder="1" applyAlignment="1">
      <alignment/>
    </xf>
    <xf numFmtId="164" fontId="1" fillId="0" borderId="14" xfId="0" applyNumberFormat="1" applyFont="1" applyBorder="1" applyAlignment="1">
      <alignment/>
    </xf>
    <xf numFmtId="164" fontId="4" fillId="0" borderId="0" xfId="0" applyNumberFormat="1" applyFont="1" applyAlignment="1">
      <alignment/>
    </xf>
    <xf numFmtId="164" fontId="1" fillId="0" borderId="15" xfId="0" applyNumberFormat="1" applyFont="1" applyBorder="1" applyAlignment="1">
      <alignment horizontal="center"/>
    </xf>
    <xf numFmtId="164" fontId="1" fillId="0" borderId="16" xfId="0" applyNumberFormat="1" applyFont="1" applyBorder="1" applyAlignment="1">
      <alignment horizontal="center"/>
    </xf>
    <xf numFmtId="164" fontId="1" fillId="0" borderId="17" xfId="0" applyNumberFormat="1" applyFont="1" applyBorder="1" applyAlignment="1">
      <alignment horizontal="center"/>
    </xf>
    <xf numFmtId="164" fontId="1" fillId="0" borderId="18" xfId="0" applyNumberFormat="1" applyFont="1" applyBorder="1" applyAlignment="1">
      <alignment horizontal="center"/>
    </xf>
    <xf numFmtId="164" fontId="1" fillId="0" borderId="19" xfId="0" applyNumberFormat="1" applyFont="1" applyBorder="1" applyAlignment="1">
      <alignment horizontal="center"/>
    </xf>
    <xf numFmtId="164" fontId="1" fillId="0" borderId="20" xfId="0" applyNumberFormat="1" applyFont="1" applyBorder="1" applyAlignment="1">
      <alignment horizontal="center"/>
    </xf>
    <xf numFmtId="0" fontId="2" fillId="0" borderId="21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22" xfId="0" applyFont="1" applyBorder="1" applyAlignment="1">
      <alignment/>
    </xf>
    <xf numFmtId="164" fontId="2" fillId="0" borderId="10" xfId="0" applyNumberFormat="1" applyFont="1" applyBorder="1" applyAlignment="1">
      <alignment horizontal="center"/>
    </xf>
    <xf numFmtId="164" fontId="2" fillId="0" borderId="11" xfId="0" applyNumberFormat="1" applyFont="1" applyBorder="1" applyAlignment="1">
      <alignment horizontal="center"/>
    </xf>
    <xf numFmtId="164" fontId="1" fillId="0" borderId="23" xfId="0" applyNumberFormat="1" applyFont="1" applyBorder="1" applyAlignment="1">
      <alignment horizontal="center"/>
    </xf>
    <xf numFmtId="164" fontId="1" fillId="0" borderId="24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zoomScale="88" zoomScaleNormal="88" workbookViewId="0" topLeftCell="A1">
      <selection activeCell="A22" sqref="A22"/>
    </sheetView>
  </sheetViews>
  <sheetFormatPr defaultColWidth="9.140625" defaultRowHeight="12.75"/>
  <cols>
    <col min="1" max="1" width="15.7109375" style="0" customWidth="1"/>
    <col min="2" max="2" width="11.00390625" style="0" bestFit="1" customWidth="1"/>
    <col min="3" max="3" width="16.00390625" style="0" customWidth="1"/>
    <col min="4" max="4" width="14.00390625" style="0" bestFit="1" customWidth="1"/>
    <col min="5" max="5" width="16.28125" style="0" customWidth="1"/>
    <col min="6" max="6" width="10.421875" style="0" bestFit="1" customWidth="1"/>
    <col min="7" max="7" width="15.57421875" style="0" bestFit="1" customWidth="1"/>
    <col min="8" max="8" width="10.421875" style="0" bestFit="1" customWidth="1"/>
  </cols>
  <sheetData>
    <row r="1" spans="1:11" ht="16.5" thickBot="1">
      <c r="A1" s="2"/>
      <c r="B1" s="2" t="s">
        <v>6</v>
      </c>
      <c r="C1" s="14"/>
      <c r="D1" s="14"/>
      <c r="E1" s="1"/>
      <c r="F1" s="1"/>
      <c r="G1" s="1"/>
      <c r="H1" s="1"/>
      <c r="I1" s="1"/>
      <c r="J1" s="1"/>
      <c r="K1" s="1"/>
    </row>
    <row r="2" spans="3:11" ht="17.25" thickBot="1" thickTop="1">
      <c r="C2" s="2" t="s">
        <v>7</v>
      </c>
      <c r="E2" s="6" t="s">
        <v>9</v>
      </c>
      <c r="F2" s="7" t="s">
        <v>15</v>
      </c>
      <c r="G2" s="6" t="s">
        <v>12</v>
      </c>
      <c r="H2" s="7" t="s">
        <v>15</v>
      </c>
      <c r="I2" s="1"/>
      <c r="J2" s="1"/>
      <c r="K2" s="1"/>
    </row>
    <row r="3" spans="1:11" ht="16.5" thickBot="1">
      <c r="A3" s="2" t="s">
        <v>8</v>
      </c>
      <c r="B3" s="19" t="s">
        <v>3</v>
      </c>
      <c r="C3" s="20" t="s">
        <v>4</v>
      </c>
      <c r="D3" s="20" t="s">
        <v>5</v>
      </c>
      <c r="E3" s="21" t="s">
        <v>10</v>
      </c>
      <c r="F3" s="22" t="s">
        <v>11</v>
      </c>
      <c r="G3" s="21" t="s">
        <v>13</v>
      </c>
      <c r="H3" s="22" t="s">
        <v>11</v>
      </c>
      <c r="I3" s="1"/>
      <c r="J3" s="1"/>
      <c r="K3" s="1"/>
    </row>
    <row r="4" spans="1:11" ht="15.75">
      <c r="A4" s="3" t="s">
        <v>0</v>
      </c>
      <c r="B4" s="23">
        <v>4</v>
      </c>
      <c r="C4" s="23">
        <v>16</v>
      </c>
      <c r="D4" s="23">
        <v>12</v>
      </c>
      <c r="E4" s="24">
        <f>MAX(B4:D4)</f>
        <v>16</v>
      </c>
      <c r="F4" s="25" t="str">
        <f>IF(E4=MAX(E$4:E$6),"Select","")</f>
        <v>Select</v>
      </c>
      <c r="G4" s="24">
        <f>MIN(B4:D4)</f>
        <v>4</v>
      </c>
      <c r="H4" s="25">
        <f>IF(G4=MAX(G4:G6),"Select","")</f>
      </c>
      <c r="I4" s="1"/>
      <c r="J4" s="1"/>
      <c r="K4" s="1"/>
    </row>
    <row r="5" spans="1:11" ht="15.75">
      <c r="A5" s="4" t="s">
        <v>2</v>
      </c>
      <c r="B5" s="23">
        <v>6</v>
      </c>
      <c r="C5" s="23">
        <v>5</v>
      </c>
      <c r="D5" s="23">
        <v>14</v>
      </c>
      <c r="E5" s="24">
        <f>MAX(B5:D5)</f>
        <v>14</v>
      </c>
      <c r="F5" s="25">
        <f>IF(E5=MAX(E$4:E$6),"Select","")</f>
      </c>
      <c r="G5" s="24">
        <f>MIN(B5:D5)</f>
        <v>5</v>
      </c>
      <c r="H5" s="25" t="str">
        <f>IF(G5=MAX(G$4:G$6),"Select","")</f>
        <v>Select</v>
      </c>
      <c r="I5" s="1"/>
      <c r="J5" s="1"/>
      <c r="K5" s="1"/>
    </row>
    <row r="6" spans="1:11" ht="16.5" thickBot="1">
      <c r="A6" s="5" t="s">
        <v>1</v>
      </c>
      <c r="B6" s="26">
        <v>-1</v>
      </c>
      <c r="C6" s="26">
        <v>4</v>
      </c>
      <c r="D6" s="26">
        <v>15</v>
      </c>
      <c r="E6" s="27">
        <f>MAX(B6:D6)</f>
        <v>15</v>
      </c>
      <c r="F6" s="28">
        <f>IF(E6=MAX(E$4:E$6),"Select","")</f>
      </c>
      <c r="G6" s="27">
        <f>MIN(B6:D6)</f>
        <v>-1</v>
      </c>
      <c r="H6" s="28">
        <f>IF(G6=MAX(G$4:G$6),"Select","")</f>
      </c>
      <c r="I6" s="1"/>
      <c r="J6" s="1"/>
      <c r="K6" s="1"/>
    </row>
    <row r="7" spans="1:11" ht="16.5" thickBot="1">
      <c r="A7" s="1"/>
      <c r="B7" s="29"/>
      <c r="C7" s="29"/>
      <c r="D7" s="29"/>
      <c r="E7" s="29"/>
      <c r="F7" s="29"/>
      <c r="G7" s="29"/>
      <c r="H7" s="29"/>
      <c r="I7" s="1"/>
      <c r="J7" s="1"/>
      <c r="K7" s="1"/>
    </row>
    <row r="8" spans="2:11" ht="17.25" thickBot="1" thickTop="1">
      <c r="B8" s="30"/>
      <c r="C8" s="31" t="s">
        <v>7</v>
      </c>
      <c r="D8" s="30"/>
      <c r="E8" s="32" t="s">
        <v>14</v>
      </c>
      <c r="F8" s="33" t="s">
        <v>15</v>
      </c>
      <c r="G8" s="32" t="s">
        <v>17</v>
      </c>
      <c r="H8" s="34" t="s">
        <v>15</v>
      </c>
      <c r="I8" s="1"/>
      <c r="J8" s="1"/>
      <c r="K8" s="1"/>
    </row>
    <row r="9" spans="1:11" ht="16.5" thickBot="1">
      <c r="A9" s="2" t="s">
        <v>8</v>
      </c>
      <c r="B9" s="19" t="s">
        <v>3</v>
      </c>
      <c r="C9" s="20" t="s">
        <v>4</v>
      </c>
      <c r="D9" s="20" t="s">
        <v>5</v>
      </c>
      <c r="E9" s="21" t="s">
        <v>16</v>
      </c>
      <c r="F9" s="35" t="s">
        <v>11</v>
      </c>
      <c r="G9" s="36" t="s">
        <v>18</v>
      </c>
      <c r="H9" s="22" t="s">
        <v>11</v>
      </c>
      <c r="I9" s="1"/>
      <c r="J9" s="1"/>
      <c r="K9" s="1"/>
    </row>
    <row r="10" spans="1:11" ht="15.75">
      <c r="A10" s="3" t="s">
        <v>0</v>
      </c>
      <c r="B10" s="23">
        <v>4</v>
      </c>
      <c r="C10" s="23">
        <v>16</v>
      </c>
      <c r="D10" s="23">
        <v>12</v>
      </c>
      <c r="E10" s="37">
        <f>AVERAGE(B10:D10)</f>
        <v>10.666666666666666</v>
      </c>
      <c r="F10" s="38" t="str">
        <f>IF(E10=MAX($E$10:$E$12),"Select","")</f>
        <v>Select</v>
      </c>
      <c r="G10" s="37">
        <f>$H$13*(MAX(B10:D10)+(1-$H$13)*MIN(B10:D10))</f>
        <v>5.64</v>
      </c>
      <c r="H10" s="39" t="str">
        <f>IF(G10=MAX($G$10:$G$12),"Select","")</f>
        <v>Select</v>
      </c>
      <c r="I10" s="1"/>
      <c r="J10" s="1"/>
      <c r="K10" s="1"/>
    </row>
    <row r="11" spans="1:11" ht="15.75">
      <c r="A11" s="4" t="s">
        <v>2</v>
      </c>
      <c r="B11" s="23">
        <v>6</v>
      </c>
      <c r="C11" s="23">
        <v>5</v>
      </c>
      <c r="D11" s="23">
        <v>14</v>
      </c>
      <c r="E11" s="37">
        <f>AVERAGE(B11:D11)</f>
        <v>8.333333333333334</v>
      </c>
      <c r="F11" s="38">
        <f>IF(E11=MAX($E$10:$E$12),"Select","")</f>
      </c>
      <c r="G11" s="37">
        <f>$H$13*(MAX(B11:D11)+(1-$H$13)*MIN(B11:D11))</f>
        <v>5.25</v>
      </c>
      <c r="H11" s="39">
        <f>IF(G11=MAX($G$10:$G$12),"Select","")</f>
      </c>
      <c r="I11" s="1"/>
      <c r="J11" s="1"/>
      <c r="K11" s="1"/>
    </row>
    <row r="12" spans="1:11" ht="16.5" thickBot="1">
      <c r="A12" s="5" t="s">
        <v>1</v>
      </c>
      <c r="B12" s="26">
        <v>-1</v>
      </c>
      <c r="C12" s="26">
        <v>4</v>
      </c>
      <c r="D12" s="26">
        <v>15</v>
      </c>
      <c r="E12" s="40">
        <f>AVERAGE(B12:D12)</f>
        <v>6</v>
      </c>
      <c r="F12" s="41">
        <f>IF(E12=MAX($E$10:$E$12),"Select","")</f>
      </c>
      <c r="G12" s="37">
        <f>$H$13*(MAX(B12:D12)+(1-$H$13)*MIN(B12:D12))</f>
        <v>4.29</v>
      </c>
      <c r="H12" s="39">
        <f>IF(G12=MAX($E$10:$E$12),"Select","")</f>
      </c>
      <c r="I12" s="1"/>
      <c r="J12" s="1"/>
      <c r="K12" s="1"/>
    </row>
    <row r="13" spans="1:11" ht="16.5" thickBot="1">
      <c r="A13" s="1"/>
      <c r="B13" s="29"/>
      <c r="C13" s="29"/>
      <c r="D13" s="29"/>
      <c r="E13" s="29"/>
      <c r="F13" s="29"/>
      <c r="G13" s="27"/>
      <c r="H13" s="28">
        <v>0.3</v>
      </c>
      <c r="I13" s="1"/>
      <c r="J13" s="1"/>
      <c r="K13" s="1"/>
    </row>
    <row r="14" spans="1:11" ht="17.25" thickBot="1" thickTop="1">
      <c r="A14" s="2" t="s">
        <v>19</v>
      </c>
      <c r="B14" s="42"/>
      <c r="C14" s="42"/>
      <c r="D14" s="42"/>
      <c r="E14" s="29"/>
      <c r="F14" s="29"/>
      <c r="G14" s="29"/>
      <c r="H14" s="29"/>
      <c r="I14" s="1"/>
      <c r="J14" s="1"/>
      <c r="K14" s="1"/>
    </row>
    <row r="15" spans="2:11" ht="17.25" thickBot="1" thickTop="1">
      <c r="B15" s="30"/>
      <c r="C15" s="31" t="s">
        <v>7</v>
      </c>
      <c r="D15" s="30"/>
      <c r="E15" s="32" t="s">
        <v>20</v>
      </c>
      <c r="F15" s="34" t="s">
        <v>15</v>
      </c>
      <c r="G15" s="29"/>
      <c r="H15" s="29"/>
      <c r="I15" s="1"/>
      <c r="J15" s="1"/>
      <c r="K15" s="1"/>
    </row>
    <row r="16" spans="1:11" ht="16.5" thickBot="1">
      <c r="A16" s="2" t="s">
        <v>8</v>
      </c>
      <c r="B16" s="19" t="s">
        <v>3</v>
      </c>
      <c r="C16" s="20" t="s">
        <v>4</v>
      </c>
      <c r="D16" s="20" t="s">
        <v>5</v>
      </c>
      <c r="E16" s="21" t="s">
        <v>21</v>
      </c>
      <c r="F16" s="22" t="s">
        <v>11</v>
      </c>
      <c r="G16" s="29"/>
      <c r="H16" s="29"/>
      <c r="I16" s="1"/>
      <c r="J16" s="1"/>
      <c r="K16" s="1"/>
    </row>
    <row r="17" spans="1:11" ht="15.75">
      <c r="A17" s="3" t="s">
        <v>0</v>
      </c>
      <c r="B17" s="43">
        <f>MAX($C$10:$C$12)-C10</f>
        <v>0</v>
      </c>
      <c r="C17" s="44">
        <f>MAX($C$10:$C$12)-C10</f>
        <v>0</v>
      </c>
      <c r="D17" s="45">
        <f>MAX($D$10:$D$12)-D10</f>
        <v>3</v>
      </c>
      <c r="E17" s="24">
        <f>MAX($B$17:$D$17)</f>
        <v>3</v>
      </c>
      <c r="F17" s="25" t="str">
        <f>IF(E17=MIN($E$17:$E$19),"Select","")</f>
        <v>Select</v>
      </c>
      <c r="G17" s="29"/>
      <c r="H17" s="29"/>
      <c r="I17" s="1"/>
      <c r="J17" s="1"/>
      <c r="K17" s="1"/>
    </row>
    <row r="18" spans="1:11" ht="15.75">
      <c r="A18" s="4" t="s">
        <v>2</v>
      </c>
      <c r="B18" s="46">
        <f>MAX($B$10:$B$12)-B11</f>
        <v>0</v>
      </c>
      <c r="C18" s="23">
        <f>MAX($C$10:$C$12)-C11</f>
        <v>11</v>
      </c>
      <c r="D18" s="25">
        <f>MAX($D$10:$D$12)-D11</f>
        <v>1</v>
      </c>
      <c r="E18" s="24">
        <f>MAX($B$18:$D$18)</f>
        <v>11</v>
      </c>
      <c r="F18" s="25">
        <f>IF(E18=MIN($E$17:$E$19),"Select","")</f>
      </c>
      <c r="G18" s="29"/>
      <c r="H18" s="29"/>
      <c r="I18" s="1"/>
      <c r="J18" s="1"/>
      <c r="K18" s="1"/>
    </row>
    <row r="19" spans="1:11" ht="16.5" thickBot="1">
      <c r="A19" s="5" t="s">
        <v>1</v>
      </c>
      <c r="B19" s="47">
        <f>MAX($B$10:$B$12)-B12</f>
        <v>7</v>
      </c>
      <c r="C19" s="26">
        <f>MAX($C$10:$C$12)-C12</f>
        <v>12</v>
      </c>
      <c r="D19" s="48">
        <f>MAX($D$10:$D$12)-D12</f>
        <v>0</v>
      </c>
      <c r="E19" s="27">
        <f>MAX($B$19:$D$19)</f>
        <v>12</v>
      </c>
      <c r="F19" s="28">
        <f>IF(E19=MIN($E$17:$E$19),"Select","")</f>
      </c>
      <c r="G19" s="29"/>
      <c r="H19" s="29"/>
      <c r="I19" s="1"/>
      <c r="J19" s="1"/>
      <c r="K19" s="1"/>
    </row>
    <row r="20" spans="1:11" ht="15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 ht="15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 ht="15.75">
      <c r="A22" s="1" t="s">
        <v>39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ht="15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</row>
  </sheetData>
  <printOptions/>
  <pageMargins left="0.75" right="0.75" top="1" bottom="1" header="0.5" footer="0.5"/>
  <pageSetup horizontalDpi="600" verticalDpi="600" orientation="portrait" r:id="rId3"/>
  <legacyDrawing r:id="rId2"/>
  <oleObjects>
    <oleObject progId="Equation.DSMT4" shapeId="427487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F21"/>
  <sheetViews>
    <sheetView workbookViewId="0" topLeftCell="A1">
      <selection activeCell="E19" sqref="E19"/>
    </sheetView>
  </sheetViews>
  <sheetFormatPr defaultColWidth="9.140625" defaultRowHeight="12.75"/>
  <cols>
    <col min="1" max="1" width="16.57421875" style="0" bestFit="1" customWidth="1"/>
    <col min="2" max="2" width="11.140625" style="0" customWidth="1"/>
    <col min="4" max="4" width="14.00390625" style="0" bestFit="1" customWidth="1"/>
  </cols>
  <sheetData>
    <row r="1" spans="1:6" ht="14.25" customHeight="1">
      <c r="A1" s="2"/>
      <c r="B1" s="2" t="s">
        <v>30</v>
      </c>
      <c r="C1" s="1"/>
      <c r="D1" s="1"/>
      <c r="E1" s="1"/>
      <c r="F1" s="1"/>
    </row>
    <row r="2" spans="1:6" ht="14.25" customHeight="1" thickBot="1">
      <c r="A2" s="1"/>
      <c r="B2" s="1"/>
      <c r="C2" s="2" t="s">
        <v>7</v>
      </c>
      <c r="D2" s="1"/>
      <c r="E2" s="1"/>
      <c r="F2" s="1"/>
    </row>
    <row r="3" spans="1:6" ht="15" customHeight="1" thickBot="1" thickTop="1">
      <c r="A3" s="49" t="s">
        <v>8</v>
      </c>
      <c r="B3" s="53" t="s">
        <v>35</v>
      </c>
      <c r="C3" s="54" t="s">
        <v>36</v>
      </c>
      <c r="D3" s="54" t="s">
        <v>37</v>
      </c>
      <c r="E3" s="6" t="s">
        <v>22</v>
      </c>
      <c r="F3" s="7" t="s">
        <v>11</v>
      </c>
    </row>
    <row r="4" spans="1:6" ht="15" customHeight="1">
      <c r="A4" s="50" t="s">
        <v>31</v>
      </c>
      <c r="B4" s="23">
        <v>12</v>
      </c>
      <c r="C4" s="23">
        <v>18</v>
      </c>
      <c r="D4" s="23">
        <v>15</v>
      </c>
      <c r="E4" s="8">
        <f>SUMPRODUCT(B4:D4,$B$8:$D$8)</f>
        <v>15.9</v>
      </c>
      <c r="F4" s="9" t="str">
        <f>IF(E4=MAX($E$4:$E$7),"Select","")</f>
        <v>Select</v>
      </c>
    </row>
    <row r="5" spans="1:6" ht="15" customHeight="1">
      <c r="A5" s="50" t="s">
        <v>32</v>
      </c>
      <c r="B5" s="23">
        <v>17</v>
      </c>
      <c r="C5" s="23">
        <v>10</v>
      </c>
      <c r="D5" s="23">
        <v>14</v>
      </c>
      <c r="E5" s="8">
        <f>SUMPRODUCT(B5:D5,$B$8:$D$8)</f>
        <v>12.600000000000001</v>
      </c>
      <c r="F5" s="9">
        <f>IF(E6=MAX($E$4:$E$7),"Select","")</f>
      </c>
    </row>
    <row r="6" spans="1:6" ht="15" customHeight="1">
      <c r="A6" s="51" t="s">
        <v>33</v>
      </c>
      <c r="B6" s="23">
        <v>22</v>
      </c>
      <c r="C6" s="23">
        <v>16</v>
      </c>
      <c r="D6" s="25">
        <v>10</v>
      </c>
      <c r="E6" s="8">
        <f>SUMPRODUCT(B6:D6,$B$8:$D$8)</f>
        <v>15.4</v>
      </c>
      <c r="F6" s="9">
        <f>IF(E7=MAX($E$4:$E$7),"Select","")</f>
      </c>
    </row>
    <row r="7" spans="1:6" ht="15" customHeight="1" thickBot="1">
      <c r="A7" s="52" t="s">
        <v>34</v>
      </c>
      <c r="B7" s="55">
        <v>14</v>
      </c>
      <c r="C7" s="55">
        <v>14</v>
      </c>
      <c r="D7" s="56">
        <v>14</v>
      </c>
      <c r="E7" s="8">
        <f>SUMPRODUCT(B7:D7,$B$8:$D$8)</f>
        <v>14</v>
      </c>
      <c r="F7" s="11">
        <f>IF(E7=MAX($E$4:$E$7),"Select","")</f>
      </c>
    </row>
    <row r="8" spans="1:4" ht="15.75">
      <c r="A8" s="12" t="s">
        <v>23</v>
      </c>
      <c r="B8" s="15">
        <v>0.2</v>
      </c>
      <c r="C8" s="15">
        <v>0.5</v>
      </c>
      <c r="D8" s="15">
        <v>0.3</v>
      </c>
    </row>
    <row r="10" spans="1:6" ht="14.25" customHeight="1">
      <c r="A10" s="2"/>
      <c r="B10" s="2" t="s">
        <v>38</v>
      </c>
      <c r="C10" s="1"/>
      <c r="D10" s="1"/>
      <c r="E10" s="1"/>
      <c r="F10" s="1"/>
    </row>
    <row r="11" spans="1:6" ht="15" customHeight="1" thickBot="1">
      <c r="A11" s="1"/>
      <c r="B11" s="1"/>
      <c r="C11" s="2" t="s">
        <v>7</v>
      </c>
      <c r="D11" s="1"/>
      <c r="E11" s="1"/>
      <c r="F11" s="1"/>
    </row>
    <row r="12" spans="1:6" ht="15.75" customHeight="1" thickBot="1" thickTop="1">
      <c r="A12" s="2" t="s">
        <v>8</v>
      </c>
      <c r="B12" s="53" t="s">
        <v>35</v>
      </c>
      <c r="C12" s="54" t="s">
        <v>36</v>
      </c>
      <c r="D12" s="54" t="s">
        <v>37</v>
      </c>
      <c r="E12" s="6" t="s">
        <v>24</v>
      </c>
      <c r="F12" s="7" t="s">
        <v>11</v>
      </c>
    </row>
    <row r="13" spans="1:6" ht="14.25" customHeight="1">
      <c r="A13" s="50" t="s">
        <v>31</v>
      </c>
      <c r="B13" s="23">
        <f>MAX($B$4:$B$7)-B4</f>
        <v>10</v>
      </c>
      <c r="C13" s="23">
        <f>MAX($C$4:$C$7)-C4</f>
        <v>0</v>
      </c>
      <c r="D13" s="23">
        <f>MAX($D$4:$D$7)-D4</f>
        <v>0</v>
      </c>
      <c r="E13" s="8">
        <f>SUMPRODUCT(B12:D12,$B$8:$D$8)</f>
        <v>0</v>
      </c>
      <c r="F13" s="9" t="str">
        <f>IF(E14=MIN($E$14:$E$16),"Select","")</f>
        <v>Select</v>
      </c>
    </row>
    <row r="14" spans="1:6" ht="14.25" customHeight="1">
      <c r="A14" s="50" t="s">
        <v>32</v>
      </c>
      <c r="B14" s="23">
        <f>MAX($B$4:$B$7)-B5</f>
        <v>5</v>
      </c>
      <c r="C14" s="23">
        <f>MAX($C$4:$C$7)-C5</f>
        <v>8</v>
      </c>
      <c r="D14" s="23">
        <f>MAX($D$4:$D$7)-D5</f>
        <v>1</v>
      </c>
      <c r="E14" s="8">
        <f>SUMPRODUCT(B13:D13,$B$8:$D$8)</f>
        <v>2</v>
      </c>
      <c r="F14" s="9">
        <f>IF(E15=MIN($E$14:$E$16),"Select","")</f>
      </c>
    </row>
    <row r="15" spans="1:6" ht="14.25" customHeight="1">
      <c r="A15" s="51" t="s">
        <v>33</v>
      </c>
      <c r="B15" s="23">
        <f>MAX($B$4:$B$7)-B6</f>
        <v>0</v>
      </c>
      <c r="C15" s="23">
        <f>MAX($C$4:$C$7)-C6</f>
        <v>2</v>
      </c>
      <c r="D15" s="23">
        <f>MAX($D$4:$D$7)-D6</f>
        <v>5</v>
      </c>
      <c r="E15" s="8">
        <f>SUMPRODUCT(B14:D14,$B$8:$D$8)</f>
        <v>5.3</v>
      </c>
      <c r="F15" s="9">
        <f>IF(E15=MIN($E$14:$E$16),"Select","")</f>
      </c>
    </row>
    <row r="16" spans="1:6" ht="14.25" customHeight="1" thickBot="1">
      <c r="A16" s="52" t="s">
        <v>34</v>
      </c>
      <c r="B16" s="55">
        <f>MAX($B$4:$B$7)-B7</f>
        <v>8</v>
      </c>
      <c r="C16" s="55">
        <f>MAX($C$4:$C$7)-C7</f>
        <v>4</v>
      </c>
      <c r="D16" s="56">
        <f>MAX($D$4:$D$7)-D7</f>
        <v>1</v>
      </c>
      <c r="E16" s="10">
        <f>SUMPRODUCT(B15:D15,$B$8:$D$8)</f>
        <v>2.5</v>
      </c>
      <c r="F16" s="11">
        <f>IF(E16=MIN($E$14:$E$16),"Select","")</f>
      </c>
    </row>
    <row r="17" spans="1:4" ht="12.75" customHeight="1">
      <c r="A17" s="12" t="s">
        <v>23</v>
      </c>
      <c r="B17" s="15">
        <v>0.2</v>
      </c>
      <c r="C17" s="15">
        <v>0.5</v>
      </c>
      <c r="D17" s="15">
        <v>0.3</v>
      </c>
    </row>
    <row r="18" spans="5:6" ht="15.75">
      <c r="E18" s="17" t="s">
        <v>27</v>
      </c>
      <c r="F18" s="18" t="s">
        <v>28</v>
      </c>
    </row>
    <row r="19" spans="1:5" ht="15" customHeight="1">
      <c r="A19" s="16" t="s">
        <v>25</v>
      </c>
      <c r="B19">
        <f>MAX(B4:B7)</f>
        <v>22</v>
      </c>
      <c r="C19">
        <f>MAX(C4:C7)</f>
        <v>18</v>
      </c>
      <c r="D19">
        <f>MAX(D4:D7)</f>
        <v>15</v>
      </c>
      <c r="E19">
        <f>SUMPRODUCT(B8:D8,B19:D19)</f>
        <v>17.9</v>
      </c>
    </row>
    <row r="20" ht="11.25" customHeight="1">
      <c r="A20" s="13" t="s">
        <v>26</v>
      </c>
    </row>
    <row r="21" spans="1:4" ht="15.75">
      <c r="A21" s="17" t="s">
        <v>29</v>
      </c>
      <c r="B21" s="18">
        <f>E19-MAX(E4:E7)</f>
        <v>1.9999999999999982</v>
      </c>
      <c r="C21" s="18"/>
      <c r="D21" s="18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Valparaiso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Ceyhun Ozgur</dc:creator>
  <cp:keywords/>
  <dc:description/>
  <cp:lastModifiedBy>MHE</cp:lastModifiedBy>
  <dcterms:created xsi:type="dcterms:W3CDTF">2004-03-15T00:39:45Z</dcterms:created>
  <dcterms:modified xsi:type="dcterms:W3CDTF">2005-11-15T21:23:31Z</dcterms:modified>
  <cp:category/>
  <cp:version/>
  <cp:contentType/>
  <cp:contentStatus/>
</cp:coreProperties>
</file>