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8-15" sheetId="1" r:id="rId1"/>
    <sheet name="Problem 8 - 28" sheetId="2" r:id="rId2"/>
    <sheet name="Problem 8 - 38" sheetId="3" r:id="rId3"/>
    <sheet name="Breakeven Analysis" sheetId="4" r:id="rId4"/>
  </sheets>
  <definedNames/>
  <calcPr fullCalcOnLoad="1"/>
</workbook>
</file>

<file path=xl/comments4.xml><?xml version="1.0" encoding="utf-8"?>
<comments xmlns="http://schemas.openxmlformats.org/spreadsheetml/2006/main">
  <authors>
    <author>Doc J</author>
  </authors>
  <commentList>
    <comment ref="E11" authorId="0">
      <text>
        <r>
          <rPr>
            <b/>
            <sz val="8"/>
            <rFont val="Tahoma"/>
            <family val="0"/>
          </rPr>
          <t>Doc J:</t>
        </r>
        <r>
          <rPr>
            <sz val="8"/>
            <rFont val="Tahoma"/>
            <family val="0"/>
          </rPr>
          <t xml:space="preserve">
This cell is the goal to solve for, and hence, should not already contain any formula in it.</t>
        </r>
      </text>
    </comment>
  </commentList>
</comments>
</file>

<file path=xl/sharedStrings.xml><?xml version="1.0" encoding="utf-8"?>
<sst xmlns="http://schemas.openxmlformats.org/spreadsheetml/2006/main" count="82" uniqueCount="47">
  <si>
    <t>Chapter 8</t>
  </si>
  <si>
    <t>Price</t>
  </si>
  <si>
    <t>Markdown</t>
  </si>
  <si>
    <t>Beginning Hour 1</t>
  </si>
  <si>
    <t>X</t>
  </si>
  <si>
    <t>=</t>
  </si>
  <si>
    <t>End of Hour 1</t>
  </si>
  <si>
    <t>Beginning Hour 2</t>
  </si>
  <si>
    <t>Discount</t>
  </si>
  <si>
    <t>Ingrid Pays</t>
  </si>
  <si>
    <t>-</t>
  </si>
  <si>
    <t>Percent</t>
  </si>
  <si>
    <t xml:space="preserve">Markdown </t>
  </si>
  <si>
    <t>Regular</t>
  </si>
  <si>
    <t>Cookies</t>
  </si>
  <si>
    <t>Amount</t>
  </si>
  <si>
    <t>/</t>
  </si>
  <si>
    <t>Total</t>
  </si>
  <si>
    <t>Total Cost Plus Markup=</t>
  </si>
  <si>
    <t>Markup Desired=</t>
  </si>
  <si>
    <t>Expected Percentage Of Breakage=</t>
  </si>
  <si>
    <t>Sale Price=</t>
  </si>
  <si>
    <t>Broken</t>
  </si>
  <si>
    <t>Normal Cost=</t>
  </si>
  <si>
    <t>Unbroken</t>
  </si>
  <si>
    <t>Select the problem you wish to do and then click on the "sheet" tab below.</t>
  </si>
  <si>
    <t>Original Selling Price</t>
  </si>
  <si>
    <t>First Markdown</t>
  </si>
  <si>
    <t>Second Markdown</t>
  </si>
  <si>
    <t>Markup</t>
  </si>
  <si>
    <t>Final Markdown</t>
  </si>
  <si>
    <t>Markdown Percentage</t>
  </si>
  <si>
    <t>Problem 8-15: Markdowns and Markups and Final Price</t>
  </si>
  <si>
    <t>Parameters</t>
  </si>
  <si>
    <t>P</t>
  </si>
  <si>
    <t>TFC</t>
  </si>
  <si>
    <t>AVC</t>
  </si>
  <si>
    <t>Variables</t>
  </si>
  <si>
    <t>Q</t>
  </si>
  <si>
    <t>Results</t>
  </si>
  <si>
    <t>TR</t>
  </si>
  <si>
    <t>TVC</t>
  </si>
  <si>
    <t>TC</t>
  </si>
  <si>
    <t>Profit</t>
  </si>
  <si>
    <t>Summary Practice Test 11: Breakeven Analysis</t>
  </si>
  <si>
    <t>Problem 8-28: What is the markdown percent and what will Ingrid pay?</t>
  </si>
  <si>
    <t>Problem 8-38: What should Arley price each cookie?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</si>
</sst>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3">
    <font>
      <sz val="10"/>
      <name val="Courier New"/>
      <family val="0"/>
    </font>
    <font>
      <sz val="10"/>
      <name val="Courier"/>
      <family val="0"/>
    </font>
    <font>
      <b/>
      <sz val="10"/>
      <name val="Courier"/>
      <family val="3"/>
    </font>
    <font>
      <b/>
      <sz val="12"/>
      <name val="Courier"/>
      <family val="3"/>
    </font>
    <font>
      <sz val="8"/>
      <name val="Courier New"/>
      <family val="0"/>
    </font>
    <font>
      <u val="single"/>
      <sz val="10"/>
      <name val="Courier New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>
      <alignment/>
      <protection/>
    </xf>
    <xf numFmtId="0" fontId="0" fillId="0" borderId="0" xfId="0" applyFont="1" applyAlignment="1">
      <alignment/>
    </xf>
    <xf numFmtId="164" fontId="1" fillId="0" borderId="0" xfId="55" applyFont="1" applyAlignment="1">
      <alignment horizontal="center"/>
      <protection/>
    </xf>
    <xf numFmtId="0" fontId="0" fillId="0" borderId="0" xfId="0" applyFont="1" applyAlignment="1">
      <alignment horizontal="center"/>
    </xf>
    <xf numFmtId="164" fontId="1" fillId="0" borderId="0" xfId="56" applyFont="1" applyAlignment="1" applyProtection="1">
      <alignment horizontal="left"/>
      <protection/>
    </xf>
    <xf numFmtId="164" fontId="1" fillId="0" borderId="0" xfId="56" applyFont="1">
      <alignment/>
      <protection/>
    </xf>
    <xf numFmtId="164" fontId="1" fillId="0" borderId="0" xfId="56" applyFont="1" applyAlignment="1" applyProtection="1">
      <alignment horizontal="center"/>
      <protection/>
    </xf>
    <xf numFmtId="164" fontId="1" fillId="0" borderId="0" xfId="56" applyFont="1" applyAlignment="1" applyProtection="1">
      <alignment horizontal="center"/>
      <protection locked="0"/>
    </xf>
    <xf numFmtId="7" fontId="1" fillId="0" borderId="0" xfId="56" applyNumberFormat="1" applyFont="1" applyProtection="1">
      <alignment/>
      <protection/>
    </xf>
    <xf numFmtId="164" fontId="1" fillId="0" borderId="0" xfId="56" applyFont="1" applyFill="1" applyBorder="1" applyAlignment="1" applyProtection="1">
      <alignment horizontal="center"/>
      <protection locked="0"/>
    </xf>
    <xf numFmtId="43" fontId="1" fillId="33" borderId="10" xfId="42" applyFont="1" applyFill="1" applyBorder="1" applyAlignment="1" applyProtection="1">
      <alignment horizontal="center"/>
      <protection locked="0"/>
    </xf>
    <xf numFmtId="7" fontId="1" fillId="33" borderId="10" xfId="56" applyNumberFormat="1" applyFont="1" applyFill="1" applyBorder="1" applyAlignment="1" applyProtection="1">
      <alignment horizontal="center"/>
      <protection locked="0"/>
    </xf>
    <xf numFmtId="9" fontId="1" fillId="33" borderId="10" xfId="59" applyFont="1" applyFill="1" applyBorder="1" applyAlignment="1" applyProtection="1">
      <alignment/>
      <protection locked="0"/>
    </xf>
    <xf numFmtId="164" fontId="2" fillId="0" borderId="0" xfId="55" applyFont="1" applyAlignment="1" applyProtection="1">
      <alignment horizontal="left"/>
      <protection/>
    </xf>
    <xf numFmtId="164" fontId="3" fillId="33" borderId="10" xfId="56" applyFont="1" applyFill="1" applyBorder="1" applyAlignment="1" applyProtection="1">
      <alignment horizontal="center"/>
      <protection locked="0"/>
    </xf>
    <xf numFmtId="164" fontId="1" fillId="0" borderId="11" xfId="55" applyFont="1" applyBorder="1" applyAlignment="1" applyProtection="1">
      <alignment horizontal="center"/>
      <protection/>
    </xf>
    <xf numFmtId="164" fontId="1" fillId="0" borderId="12" xfId="55" applyFont="1" applyBorder="1" applyAlignment="1">
      <alignment horizontal="center"/>
      <protection/>
    </xf>
    <xf numFmtId="164" fontId="1" fillId="0" borderId="12" xfId="55" applyFont="1" applyBorder="1" applyAlignment="1" applyProtection="1">
      <alignment horizontal="left"/>
      <protection/>
    </xf>
    <xf numFmtId="164" fontId="1" fillId="0" borderId="12" xfId="55" applyFont="1" applyBorder="1">
      <alignment/>
      <protection/>
    </xf>
    <xf numFmtId="164" fontId="1" fillId="0" borderId="13" xfId="55" applyFont="1" applyBorder="1">
      <alignment/>
      <protection/>
    </xf>
    <xf numFmtId="44" fontId="1" fillId="33" borderId="14" xfId="44" applyFont="1" applyFill="1" applyBorder="1" applyAlignment="1" applyProtection="1">
      <alignment horizontal="center"/>
      <protection locked="0"/>
    </xf>
    <xf numFmtId="164" fontId="1" fillId="0" borderId="0" xfId="55" applyFont="1" applyBorder="1" applyAlignment="1" applyProtection="1">
      <alignment horizontal="center"/>
      <protection/>
    </xf>
    <xf numFmtId="7" fontId="1" fillId="0" borderId="0" xfId="55" applyNumberFormat="1" applyFont="1" applyBorder="1" applyProtection="1">
      <alignment/>
      <protection/>
    </xf>
    <xf numFmtId="164" fontId="1" fillId="0" borderId="0" xfId="55" applyFont="1" applyBorder="1">
      <alignment/>
      <protection/>
    </xf>
    <xf numFmtId="164" fontId="1" fillId="0" borderId="15" xfId="55" applyFont="1" applyBorder="1">
      <alignment/>
      <protection/>
    </xf>
    <xf numFmtId="7" fontId="1" fillId="0" borderId="16" xfId="55" applyNumberFormat="1" applyFont="1" applyBorder="1" applyProtection="1">
      <alignment/>
      <protection/>
    </xf>
    <xf numFmtId="164" fontId="1" fillId="0" borderId="0" xfId="55" applyFont="1" applyBorder="1" applyAlignment="1">
      <alignment horizontal="center"/>
      <protection/>
    </xf>
    <xf numFmtId="7" fontId="1" fillId="0" borderId="0" xfId="55" applyNumberFormat="1" applyFont="1" applyBorder="1" applyAlignment="1" applyProtection="1">
      <alignment horizontal="left"/>
      <protection/>
    </xf>
    <xf numFmtId="164" fontId="1" fillId="0" borderId="15" xfId="55" applyFont="1" applyBorder="1" applyAlignment="1">
      <alignment horizontal="center"/>
      <protection/>
    </xf>
    <xf numFmtId="7" fontId="1" fillId="0" borderId="16" xfId="55" applyNumberFormat="1" applyFont="1" applyBorder="1" applyAlignment="1" applyProtection="1">
      <alignment horizontal="center"/>
      <protection/>
    </xf>
    <xf numFmtId="164" fontId="1" fillId="0" borderId="0" xfId="55" applyFont="1" applyBorder="1" applyAlignment="1" applyProtection="1">
      <alignment horizontal="left"/>
      <protection/>
    </xf>
    <xf numFmtId="164" fontId="1" fillId="0" borderId="15" xfId="55" applyFont="1" applyBorder="1" applyAlignment="1" applyProtection="1">
      <alignment horizontal="center"/>
      <protection/>
    </xf>
    <xf numFmtId="7" fontId="1" fillId="0" borderId="17" xfId="55" applyNumberFormat="1" applyFont="1" applyBorder="1" applyProtection="1">
      <alignment/>
      <protection/>
    </xf>
    <xf numFmtId="164" fontId="1" fillId="0" borderId="18" xfId="55" applyFont="1" applyBorder="1" applyAlignment="1" applyProtection="1">
      <alignment horizontal="center"/>
      <protection/>
    </xf>
    <xf numFmtId="7" fontId="1" fillId="0" borderId="18" xfId="55" applyNumberFormat="1" applyFont="1" applyBorder="1" applyProtection="1">
      <alignment/>
      <protection/>
    </xf>
    <xf numFmtId="10" fontId="1" fillId="0" borderId="19" xfId="59" applyNumberFormat="1" applyFont="1" applyBorder="1" applyAlignment="1" applyProtection="1">
      <alignment/>
      <protection/>
    </xf>
    <xf numFmtId="164" fontId="1" fillId="0" borderId="11" xfId="56" applyFont="1" applyBorder="1">
      <alignment/>
      <protection/>
    </xf>
    <xf numFmtId="164" fontId="1" fillId="0" borderId="12" xfId="56" applyFont="1" applyBorder="1" applyAlignment="1" applyProtection="1">
      <alignment horizontal="center"/>
      <protection/>
    </xf>
    <xf numFmtId="164" fontId="1" fillId="0" borderId="12" xfId="56" applyFont="1" applyBorder="1">
      <alignment/>
      <protection/>
    </xf>
    <xf numFmtId="164" fontId="1" fillId="0" borderId="13" xfId="56" applyFont="1" applyBorder="1">
      <alignment/>
      <protection/>
    </xf>
    <xf numFmtId="164" fontId="1" fillId="0" borderId="16" xfId="56" applyFont="1" applyBorder="1">
      <alignment/>
      <protection/>
    </xf>
    <xf numFmtId="164" fontId="1" fillId="0" borderId="0" xfId="56" applyFont="1" applyBorder="1" applyAlignment="1" applyProtection="1">
      <alignment horizontal="center"/>
      <protection/>
    </xf>
    <xf numFmtId="164" fontId="1" fillId="0" borderId="0" xfId="56" applyFont="1" applyBorder="1">
      <alignment/>
      <protection/>
    </xf>
    <xf numFmtId="164" fontId="1" fillId="0" borderId="15" xfId="56" applyFont="1" applyBorder="1" applyAlignment="1" applyProtection="1">
      <alignment horizontal="center"/>
      <protection/>
    </xf>
    <xf numFmtId="164" fontId="1" fillId="0" borderId="16" xfId="56" applyFont="1" applyBorder="1" applyAlignment="1" applyProtection="1">
      <alignment horizontal="right"/>
      <protection/>
    </xf>
    <xf numFmtId="7" fontId="1" fillId="0" borderId="0" xfId="56" applyNumberFormat="1" applyFont="1" applyBorder="1" applyAlignment="1" applyProtection="1">
      <alignment horizontal="center"/>
      <protection/>
    </xf>
    <xf numFmtId="7" fontId="1" fillId="0" borderId="15" xfId="56" applyNumberFormat="1" applyFont="1" applyBorder="1" applyProtection="1">
      <alignment/>
      <protection/>
    </xf>
    <xf numFmtId="164" fontId="1" fillId="0" borderId="15" xfId="56" applyFont="1" applyBorder="1">
      <alignment/>
      <protection/>
    </xf>
    <xf numFmtId="164" fontId="1" fillId="0" borderId="16" xfId="56" applyFont="1" applyBorder="1" applyAlignment="1">
      <alignment horizontal="right"/>
      <protection/>
    </xf>
    <xf numFmtId="164" fontId="1" fillId="0" borderId="0" xfId="56" applyFont="1" applyBorder="1" applyAlignment="1" applyProtection="1">
      <alignment horizontal="left"/>
      <protection/>
    </xf>
    <xf numFmtId="7" fontId="1" fillId="0" borderId="0" xfId="56" applyNumberFormat="1" applyFont="1" applyBorder="1" applyProtection="1">
      <alignment/>
      <protection/>
    </xf>
    <xf numFmtId="164" fontId="1" fillId="0" borderId="0" xfId="56" applyFont="1" applyBorder="1" applyAlignment="1">
      <alignment horizontal="center"/>
      <protection/>
    </xf>
    <xf numFmtId="164" fontId="1" fillId="0" borderId="16" xfId="56" applyFont="1" applyBorder="1" applyAlignment="1" applyProtection="1">
      <alignment horizontal="left"/>
      <protection/>
    </xf>
    <xf numFmtId="164" fontId="1" fillId="0" borderId="17" xfId="56" applyFont="1" applyBorder="1" applyAlignment="1" applyProtection="1">
      <alignment horizontal="right"/>
      <protection/>
    </xf>
    <xf numFmtId="44" fontId="1" fillId="0" borderId="18" xfId="44" applyFont="1" applyBorder="1" applyAlignment="1">
      <alignment/>
    </xf>
    <xf numFmtId="164" fontId="1" fillId="0" borderId="18" xfId="56" applyFont="1" applyBorder="1" applyAlignment="1" applyProtection="1" quotePrefix="1">
      <alignment horizontal="center"/>
      <protection/>
    </xf>
    <xf numFmtId="164" fontId="1" fillId="0" borderId="18" xfId="56" applyFont="1" applyBorder="1" applyAlignment="1" applyProtection="1">
      <alignment horizontal="right"/>
      <protection/>
    </xf>
    <xf numFmtId="164" fontId="1" fillId="0" borderId="18" xfId="56" applyFont="1" applyBorder="1" applyAlignment="1">
      <alignment horizontal="center"/>
      <protection/>
    </xf>
    <xf numFmtId="44" fontId="1" fillId="0" borderId="19" xfId="44" applyFont="1" applyBorder="1" applyAlignment="1" applyProtection="1">
      <alignment horizontal="center"/>
      <protection/>
    </xf>
    <xf numFmtId="44" fontId="0" fillId="0" borderId="17" xfId="44" applyFont="1" applyBorder="1" applyAlignment="1">
      <alignment/>
    </xf>
    <xf numFmtId="44" fontId="0" fillId="34" borderId="18" xfId="44" applyFont="1" applyFill="1" applyBorder="1" applyAlignment="1">
      <alignment/>
    </xf>
    <xf numFmtId="10" fontId="0" fillId="34" borderId="19" xfId="59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4" fontId="1" fillId="0" borderId="13" xfId="44" applyFont="1" applyBorder="1" applyAlignment="1">
      <alignment/>
    </xf>
    <xf numFmtId="0" fontId="1" fillId="0" borderId="16" xfId="0" applyFont="1" applyBorder="1" applyAlignment="1">
      <alignment/>
    </xf>
    <xf numFmtId="44" fontId="1" fillId="0" borderId="15" xfId="44" applyFont="1" applyBorder="1" applyAlignment="1">
      <alignment/>
    </xf>
    <xf numFmtId="0" fontId="1" fillId="0" borderId="17" xfId="0" applyFont="1" applyBorder="1" applyAlignment="1">
      <alignment/>
    </xf>
    <xf numFmtId="44" fontId="1" fillId="0" borderId="19" xfId="44" applyFont="1" applyBorder="1" applyAlignment="1">
      <alignment/>
    </xf>
    <xf numFmtId="44" fontId="1" fillId="0" borderId="0" xfId="44" applyFont="1" applyAlignment="1">
      <alignment/>
    </xf>
    <xf numFmtId="39" fontId="1" fillId="0" borderId="0" xfId="44" applyNumberFormat="1" applyFont="1" applyAlignment="1">
      <alignment/>
    </xf>
    <xf numFmtId="0" fontId="1" fillId="0" borderId="20" xfId="0" applyFont="1" applyBorder="1" applyAlignment="1">
      <alignment/>
    </xf>
    <xf numFmtId="44" fontId="1" fillId="33" borderId="21" xfId="44" applyFont="1" applyFill="1" applyBorder="1" applyAlignment="1">
      <alignment/>
    </xf>
    <xf numFmtId="44" fontId="1" fillId="35" borderId="13" xfId="44" applyFont="1" applyFill="1" applyBorder="1" applyAlignment="1">
      <alignment/>
    </xf>
    <xf numFmtId="44" fontId="1" fillId="35" borderId="15" xfId="44" applyFont="1" applyFill="1" applyBorder="1" applyAlignment="1">
      <alignment/>
    </xf>
    <xf numFmtId="44" fontId="1" fillId="35" borderId="19" xfId="44" applyFont="1" applyFill="1" applyBorder="1" applyAlignment="1">
      <alignment/>
    </xf>
    <xf numFmtId="164" fontId="2" fillId="0" borderId="0" xfId="56" applyFont="1" applyAlignment="1" applyProtection="1">
      <alignment horizontal="center"/>
      <protection/>
    </xf>
    <xf numFmtId="164" fontId="3" fillId="0" borderId="0" xfId="55" applyFont="1" applyAlignment="1" applyProtection="1">
      <alignment horizontal="center"/>
      <protection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64" fontId="3" fillId="0" borderId="0" xfId="56" applyFont="1" applyAlignment="1" applyProtection="1">
      <alignment horizontal="center"/>
      <protection/>
    </xf>
    <xf numFmtId="164" fontId="2" fillId="0" borderId="0" xfId="56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1.75390625" style="0" customWidth="1"/>
    <col min="2" max="5" width="11.875" style="0" customWidth="1"/>
    <col min="6" max="6" width="11.625" style="0" customWidth="1"/>
  </cols>
  <sheetData>
    <row r="1" spans="1:8" ht="15.75">
      <c r="A1" s="80" t="s">
        <v>0</v>
      </c>
      <c r="B1" s="80"/>
      <c r="C1" s="80"/>
      <c r="D1" s="80"/>
      <c r="E1" s="80"/>
      <c r="F1" s="80"/>
      <c r="G1" s="80"/>
      <c r="H1" s="80"/>
    </row>
    <row r="2" spans="1:8" ht="13.5">
      <c r="A2" s="3"/>
      <c r="B2" s="2"/>
      <c r="C2" s="4"/>
      <c r="D2" s="2"/>
      <c r="E2" s="1"/>
      <c r="F2" s="2"/>
      <c r="G2" s="2"/>
      <c r="H2" s="2"/>
    </row>
    <row r="3" spans="1:8" ht="13.5">
      <c r="A3" s="3"/>
      <c r="B3" s="1"/>
      <c r="C3" s="4"/>
      <c r="D3" s="2"/>
      <c r="E3" s="2"/>
      <c r="F3" s="2"/>
      <c r="G3" s="2"/>
      <c r="H3" s="2"/>
    </row>
    <row r="4" spans="1:8" ht="13.5">
      <c r="A4" s="3"/>
      <c r="B4" s="15" t="s">
        <v>32</v>
      </c>
      <c r="C4" s="4"/>
      <c r="D4" s="2"/>
      <c r="E4" s="2"/>
      <c r="F4" s="2"/>
      <c r="G4" s="2"/>
      <c r="H4" s="2"/>
    </row>
    <row r="5" spans="1:8" ht="14.25" thickBot="1">
      <c r="A5" s="3"/>
      <c r="B5" s="15"/>
      <c r="C5" s="4"/>
      <c r="D5" s="2"/>
      <c r="E5" s="2"/>
      <c r="F5" s="2"/>
      <c r="G5" s="2"/>
      <c r="H5" s="2"/>
    </row>
    <row r="6" spans="1:6" ht="13.5">
      <c r="A6" s="81" t="s">
        <v>26</v>
      </c>
      <c r="B6" s="83" t="s">
        <v>27</v>
      </c>
      <c r="C6" s="83" t="s">
        <v>28</v>
      </c>
      <c r="D6" s="83" t="s">
        <v>29</v>
      </c>
      <c r="E6" s="83" t="s">
        <v>30</v>
      </c>
      <c r="F6" s="85" t="s">
        <v>31</v>
      </c>
    </row>
    <row r="7" spans="1:6" ht="13.5">
      <c r="A7" s="82"/>
      <c r="B7" s="84"/>
      <c r="C7" s="84"/>
      <c r="D7" s="84"/>
      <c r="E7" s="84"/>
      <c r="F7" s="86"/>
    </row>
    <row r="8" spans="1:6" ht="14.25" thickBot="1">
      <c r="A8" s="61"/>
      <c r="B8" s="62">
        <f>A8*(1-0.2)</f>
        <v>0</v>
      </c>
      <c r="C8" s="62">
        <f>B8*(1-0.1)</f>
        <v>0</v>
      </c>
      <c r="D8" s="62">
        <f>C8*(1+0.12)</f>
        <v>0</v>
      </c>
      <c r="E8" s="62">
        <f>D8*(1-0.05)</f>
        <v>0</v>
      </c>
      <c r="F8" s="63" t="e">
        <f>(A8-E8)/A8</f>
        <v>#DIV/0!</v>
      </c>
    </row>
    <row r="11" spans="9:10" ht="13.5">
      <c r="I11" s="2"/>
      <c r="J11" s="3"/>
    </row>
    <row r="12" spans="9:10" ht="13.5">
      <c r="I12" s="2"/>
      <c r="J12" s="3"/>
    </row>
    <row r="13" spans="9:10" ht="13.5">
      <c r="I13" s="2"/>
      <c r="J13" s="3"/>
    </row>
    <row r="14" spans="9:10" ht="13.5">
      <c r="I14" s="2"/>
      <c r="J14" s="3"/>
    </row>
  </sheetData>
  <sheetProtection/>
  <mergeCells count="7">
    <mergeCell ref="A1:H1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9.00390625" style="3" customWidth="1"/>
    <col min="2" max="2" width="9.875" style="3" bestFit="1" customWidth="1"/>
    <col min="3" max="3" width="4.125" style="5" customWidth="1"/>
    <col min="4" max="4" width="10.625" style="3" customWidth="1"/>
    <col min="5" max="5" width="4.625" style="3" customWidth="1"/>
    <col min="6" max="6" width="10.625" style="3" customWidth="1"/>
    <col min="7" max="7" width="4.625" style="3" customWidth="1"/>
    <col min="8" max="8" width="9.625" style="3" customWidth="1"/>
    <col min="9" max="16384" width="9.00390625" style="3" customWidth="1"/>
  </cols>
  <sheetData>
    <row r="1" spans="1:9" ht="15.75">
      <c r="A1" s="80" t="s">
        <v>0</v>
      </c>
      <c r="B1" s="80"/>
      <c r="C1" s="80"/>
      <c r="D1" s="80"/>
      <c r="E1" s="80"/>
      <c r="F1" s="80"/>
      <c r="G1" s="80"/>
      <c r="H1" s="80"/>
      <c r="I1" s="2"/>
    </row>
    <row r="2" spans="2:9" ht="13.5">
      <c r="B2" s="2"/>
      <c r="C2" s="4"/>
      <c r="D2" s="2"/>
      <c r="E2" s="1"/>
      <c r="F2" s="2"/>
      <c r="G2" s="2"/>
      <c r="H2" s="2"/>
      <c r="I2" s="2"/>
    </row>
    <row r="3" spans="2:9" ht="13.5">
      <c r="B3" s="1"/>
      <c r="C3" s="4"/>
      <c r="D3" s="2"/>
      <c r="E3" s="2"/>
      <c r="F3" s="2"/>
      <c r="G3" s="2"/>
      <c r="H3" s="2"/>
      <c r="I3" s="2"/>
    </row>
    <row r="4" spans="2:9" ht="13.5">
      <c r="B4" s="15" t="s">
        <v>45</v>
      </c>
      <c r="C4" s="4"/>
      <c r="D4" s="2"/>
      <c r="E4" s="2"/>
      <c r="F4" s="2"/>
      <c r="G4" s="2"/>
      <c r="H4" s="2"/>
      <c r="I4" s="2"/>
    </row>
    <row r="5" spans="2:9" ht="14.25" thickBot="1">
      <c r="B5" s="2"/>
      <c r="C5" s="4"/>
      <c r="D5" s="2"/>
      <c r="E5" s="2"/>
      <c r="F5" s="2"/>
      <c r="G5" s="2"/>
      <c r="H5" s="2"/>
      <c r="I5" s="2"/>
    </row>
    <row r="6" spans="2:9" ht="13.5">
      <c r="B6" s="17" t="s">
        <v>1</v>
      </c>
      <c r="C6" s="18"/>
      <c r="D6" s="19" t="s">
        <v>2</v>
      </c>
      <c r="E6" s="20"/>
      <c r="F6" s="19" t="s">
        <v>3</v>
      </c>
      <c r="G6" s="20"/>
      <c r="H6" s="21"/>
      <c r="I6" s="2"/>
    </row>
    <row r="7" spans="2:9" ht="13.5">
      <c r="B7" s="22"/>
      <c r="C7" s="23" t="s">
        <v>4</v>
      </c>
      <c r="D7" s="12"/>
      <c r="E7" s="23" t="s">
        <v>5</v>
      </c>
      <c r="F7" s="24">
        <f>B7*D7</f>
        <v>0</v>
      </c>
      <c r="G7" s="25"/>
      <c r="H7" s="26"/>
      <c r="I7" s="2"/>
    </row>
    <row r="8" spans="2:9" ht="13.5">
      <c r="B8" s="27"/>
      <c r="C8" s="28"/>
      <c r="D8" s="25"/>
      <c r="E8" s="25"/>
      <c r="F8" s="24"/>
      <c r="G8" s="25"/>
      <c r="H8" s="26"/>
      <c r="I8" s="2"/>
    </row>
    <row r="9" spans="2:9" ht="13.5">
      <c r="B9" s="27"/>
      <c r="C9" s="28"/>
      <c r="D9" s="28" t="s">
        <v>2</v>
      </c>
      <c r="E9" s="25"/>
      <c r="F9" s="29" t="s">
        <v>6</v>
      </c>
      <c r="G9" s="25"/>
      <c r="H9" s="26"/>
      <c r="I9" s="2"/>
    </row>
    <row r="10" spans="2:9" ht="13.5">
      <c r="B10" s="27">
        <f>+F7</f>
        <v>0</v>
      </c>
      <c r="C10" s="23" t="s">
        <v>4</v>
      </c>
      <c r="D10" s="12"/>
      <c r="E10" s="23" t="s">
        <v>5</v>
      </c>
      <c r="F10" s="24">
        <f>B10*D10</f>
        <v>0</v>
      </c>
      <c r="G10" s="25"/>
      <c r="H10" s="26"/>
      <c r="I10" s="2"/>
    </row>
    <row r="11" spans="2:9" ht="13.5">
      <c r="B11" s="27"/>
      <c r="C11" s="28"/>
      <c r="D11" s="25"/>
      <c r="E11" s="25"/>
      <c r="F11" s="24"/>
      <c r="G11" s="25"/>
      <c r="H11" s="26"/>
      <c r="I11" s="2"/>
    </row>
    <row r="12" spans="2:9" ht="13.5">
      <c r="B12" s="27"/>
      <c r="C12" s="28"/>
      <c r="D12" s="28" t="s">
        <v>2</v>
      </c>
      <c r="E12" s="25"/>
      <c r="F12" s="29" t="s">
        <v>7</v>
      </c>
      <c r="G12" s="25"/>
      <c r="H12" s="26"/>
      <c r="I12" s="2"/>
    </row>
    <row r="13" spans="2:9" ht="13.5">
      <c r="B13" s="27">
        <f>+F10</f>
        <v>0</v>
      </c>
      <c r="C13" s="23" t="s">
        <v>4</v>
      </c>
      <c r="D13" s="12"/>
      <c r="E13" s="23" t="s">
        <v>5</v>
      </c>
      <c r="F13" s="24">
        <f>B13*D13</f>
        <v>0</v>
      </c>
      <c r="G13" s="25"/>
      <c r="H13" s="26"/>
      <c r="I13" s="2"/>
    </row>
    <row r="14" spans="2:9" ht="13.5">
      <c r="B14" s="27"/>
      <c r="C14" s="28"/>
      <c r="D14" s="25"/>
      <c r="E14" s="25"/>
      <c r="F14" s="25"/>
      <c r="G14" s="25"/>
      <c r="H14" s="26"/>
      <c r="I14" s="2"/>
    </row>
    <row r="15" spans="2:9" ht="13.5">
      <c r="B15" s="27"/>
      <c r="C15" s="28"/>
      <c r="D15" s="25"/>
      <c r="E15" s="25"/>
      <c r="F15" s="25"/>
      <c r="G15" s="25"/>
      <c r="H15" s="30" t="s">
        <v>12</v>
      </c>
      <c r="I15" s="2"/>
    </row>
    <row r="16" spans="2:9" ht="13.5">
      <c r="B16" s="31" t="s">
        <v>1</v>
      </c>
      <c r="C16" s="28"/>
      <c r="D16" s="32" t="s">
        <v>9</v>
      </c>
      <c r="E16" s="25"/>
      <c r="F16" s="32" t="s">
        <v>8</v>
      </c>
      <c r="G16" s="25"/>
      <c r="H16" s="33" t="s">
        <v>11</v>
      </c>
      <c r="I16" s="2"/>
    </row>
    <row r="17" spans="2:9" ht="14.25" thickBot="1">
      <c r="B17" s="34">
        <f>+B7</f>
        <v>0</v>
      </c>
      <c r="C17" s="35" t="s">
        <v>10</v>
      </c>
      <c r="D17" s="36">
        <f>+F13</f>
        <v>0</v>
      </c>
      <c r="E17" s="35" t="s">
        <v>5</v>
      </c>
      <c r="F17" s="36">
        <f>B17-D17</f>
        <v>0</v>
      </c>
      <c r="G17" s="35" t="s">
        <v>5</v>
      </c>
      <c r="H17" s="37" t="e">
        <f>F17/B17</f>
        <v>#DIV/0!</v>
      </c>
      <c r="I17" s="2"/>
    </row>
    <row r="18" spans="2:9" ht="13.5">
      <c r="B18" s="2"/>
      <c r="C18" s="4"/>
      <c r="D18" s="2"/>
      <c r="E18" s="2"/>
      <c r="F18" s="2"/>
      <c r="G18" s="2"/>
      <c r="H18" s="2"/>
      <c r="I18" s="2"/>
    </row>
    <row r="19" spans="2:9" ht="13.5">
      <c r="B19" s="2"/>
      <c r="C19" s="4"/>
      <c r="D19" s="2"/>
      <c r="E19" s="2"/>
      <c r="F19" s="2"/>
      <c r="G19" s="2"/>
      <c r="H19" s="2"/>
      <c r="I19" s="2"/>
    </row>
    <row r="20" spans="2:9" ht="13.5">
      <c r="B20" s="1"/>
      <c r="C20" s="4"/>
      <c r="D20" s="2"/>
      <c r="E20" s="2"/>
      <c r="F20" s="2"/>
      <c r="G20" s="2"/>
      <c r="H20" s="2"/>
      <c r="I20" s="2"/>
    </row>
    <row r="22" ht="13.5">
      <c r="A22" s="7" t="s">
        <v>25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2.75390625" style="3" customWidth="1"/>
    <col min="2" max="2" width="9.875" style="3" bestFit="1" customWidth="1"/>
    <col min="3" max="16384" width="9.00390625" style="3" customWidth="1"/>
  </cols>
  <sheetData>
    <row r="1" spans="1:6" ht="15.75">
      <c r="A1" s="87" t="s">
        <v>0</v>
      </c>
      <c r="B1" s="87"/>
      <c r="C1" s="87"/>
      <c r="D1" s="87"/>
      <c r="E1" s="87"/>
      <c r="F1" s="87"/>
    </row>
    <row r="2" spans="1:6" ht="13.5">
      <c r="A2" s="6"/>
      <c r="B2" s="7"/>
      <c r="C2" s="7"/>
      <c r="D2" s="7"/>
      <c r="E2" s="7"/>
      <c r="F2" s="7"/>
    </row>
    <row r="3" spans="1:6" ht="13.5">
      <c r="A3" s="88" t="s">
        <v>46</v>
      </c>
      <c r="B3" s="88"/>
      <c r="C3" s="88"/>
      <c r="D3" s="88"/>
      <c r="E3" s="88"/>
      <c r="F3" s="88"/>
    </row>
    <row r="4" spans="1:6" ht="14.25" thickBot="1">
      <c r="A4" s="7"/>
      <c r="B4" s="7"/>
      <c r="C4" s="7"/>
      <c r="D4" s="7"/>
      <c r="E4" s="7"/>
      <c r="F4" s="7"/>
    </row>
    <row r="5" spans="1:6" ht="13.5">
      <c r="A5" s="38"/>
      <c r="B5" s="39" t="s">
        <v>17</v>
      </c>
      <c r="C5" s="40"/>
      <c r="D5" s="39" t="s">
        <v>13</v>
      </c>
      <c r="E5" s="40"/>
      <c r="F5" s="41"/>
    </row>
    <row r="6" spans="1:6" ht="13.5">
      <c r="A6" s="42"/>
      <c r="B6" s="43" t="s">
        <v>14</v>
      </c>
      <c r="C6" s="44"/>
      <c r="D6" s="43" t="s">
        <v>1</v>
      </c>
      <c r="E6" s="44"/>
      <c r="F6" s="45" t="s">
        <v>17</v>
      </c>
    </row>
    <row r="7" spans="1:6" ht="15.75">
      <c r="A7" s="46" t="s">
        <v>23</v>
      </c>
      <c r="B7" s="16"/>
      <c r="C7" s="43" t="s">
        <v>4</v>
      </c>
      <c r="D7" s="13"/>
      <c r="E7" s="47" t="s">
        <v>5</v>
      </c>
      <c r="F7" s="48">
        <f>B7*D7</f>
        <v>0</v>
      </c>
    </row>
    <row r="8" spans="1:6" ht="13.5">
      <c r="A8" s="42"/>
      <c r="B8" s="44"/>
      <c r="C8" s="44"/>
      <c r="D8" s="44"/>
      <c r="E8" s="44"/>
      <c r="F8" s="49"/>
    </row>
    <row r="9" spans="1:6" ht="13.5">
      <c r="A9" s="50" t="s">
        <v>19</v>
      </c>
      <c r="B9" s="14"/>
      <c r="C9" s="44"/>
      <c r="D9" s="44"/>
      <c r="E9" s="44"/>
      <c r="F9" s="49"/>
    </row>
    <row r="10" spans="1:6" ht="13.5">
      <c r="A10" s="42"/>
      <c r="B10" s="44"/>
      <c r="C10" s="44"/>
      <c r="D10" s="44"/>
      <c r="E10" s="44"/>
      <c r="F10" s="49"/>
    </row>
    <row r="11" spans="1:6" ht="13.5">
      <c r="A11" s="42"/>
      <c r="B11" s="43" t="s">
        <v>15</v>
      </c>
      <c r="C11" s="44"/>
      <c r="D11" s="51"/>
      <c r="E11" s="44"/>
      <c r="F11" s="45"/>
    </row>
    <row r="12" spans="1:6" ht="13.5">
      <c r="A12" s="46" t="s">
        <v>18</v>
      </c>
      <c r="B12" s="52">
        <f>F7+(B9*F7)</f>
        <v>0</v>
      </c>
      <c r="C12" s="43"/>
      <c r="D12" s="11"/>
      <c r="E12" s="43"/>
      <c r="F12" s="48"/>
    </row>
    <row r="13" spans="1:6" ht="13.5">
      <c r="A13" s="42"/>
      <c r="B13" s="52"/>
      <c r="C13" s="44"/>
      <c r="D13" s="53" t="s">
        <v>22</v>
      </c>
      <c r="E13" s="44"/>
      <c r="F13" s="49"/>
    </row>
    <row r="14" spans="1:6" ht="13.5">
      <c r="A14" s="42"/>
      <c r="B14" s="52"/>
      <c r="C14" s="44"/>
      <c r="D14" s="53" t="s">
        <v>14</v>
      </c>
      <c r="E14" s="44"/>
      <c r="F14" s="49"/>
    </row>
    <row r="15" spans="1:6" ht="13.5">
      <c r="A15" s="54" t="s">
        <v>20</v>
      </c>
      <c r="B15" s="14"/>
      <c r="C15" s="53" t="s">
        <v>5</v>
      </c>
      <c r="D15" s="44">
        <f>B7*B15</f>
        <v>0</v>
      </c>
      <c r="E15" s="44"/>
      <c r="F15" s="49"/>
    </row>
    <row r="16" spans="1:6" ht="13.5">
      <c r="A16" s="42"/>
      <c r="B16" s="44"/>
      <c r="C16" s="44"/>
      <c r="D16" s="44"/>
      <c r="E16" s="44"/>
      <c r="F16" s="49"/>
    </row>
    <row r="17" spans="1:6" ht="13.5">
      <c r="A17" s="42"/>
      <c r="B17" s="53" t="s">
        <v>15</v>
      </c>
      <c r="C17" s="44"/>
      <c r="D17" s="51" t="s">
        <v>24</v>
      </c>
      <c r="E17" s="44"/>
      <c r="F17" s="49" t="s">
        <v>1</v>
      </c>
    </row>
    <row r="18" spans="1:6" ht="14.25" thickBot="1">
      <c r="A18" s="55" t="s">
        <v>21</v>
      </c>
      <c r="B18" s="56">
        <f>+B12</f>
        <v>0</v>
      </c>
      <c r="C18" s="57" t="s">
        <v>16</v>
      </c>
      <c r="D18" s="58">
        <f>B7-D15</f>
        <v>0</v>
      </c>
      <c r="E18" s="59" t="s">
        <v>5</v>
      </c>
      <c r="F18" s="60" t="e">
        <f>B18/D18</f>
        <v>#DIV/0!</v>
      </c>
    </row>
    <row r="19" spans="1:6" ht="13.5">
      <c r="A19" s="7"/>
      <c r="B19" s="10"/>
      <c r="C19" s="8"/>
      <c r="D19" s="9"/>
      <c r="E19" s="8"/>
      <c r="F19" s="10"/>
    </row>
    <row r="20" spans="1:6" ht="13.5">
      <c r="A20" s="7"/>
      <c r="B20" s="7"/>
      <c r="C20" s="7"/>
      <c r="D20" s="7"/>
      <c r="E20" s="7"/>
      <c r="F20" s="7"/>
    </row>
    <row r="21" spans="1:6" ht="13.5">
      <c r="A21" s="7"/>
      <c r="B21" s="7"/>
      <c r="C21" s="7"/>
      <c r="D21" s="7"/>
      <c r="E21" s="7"/>
      <c r="F21" s="7"/>
    </row>
    <row r="22" spans="1:6" ht="13.5">
      <c r="A22" s="7" t="s">
        <v>25</v>
      </c>
      <c r="B22" s="6"/>
      <c r="C22" s="7"/>
      <c r="D22" s="7"/>
      <c r="E22" s="7"/>
      <c r="F22" s="7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6.25390625" style="64" customWidth="1"/>
    <col min="2" max="2" width="14.00390625" style="64" bestFit="1" customWidth="1"/>
    <col min="3" max="3" width="2.625" style="64" customWidth="1"/>
    <col min="4" max="4" width="6.125" style="64" customWidth="1"/>
    <col min="5" max="5" width="14.00390625" style="64" bestFit="1" customWidth="1"/>
    <col min="6" max="7" width="9.00390625" style="64" customWidth="1"/>
    <col min="8" max="8" width="13.00390625" style="64" bestFit="1" customWidth="1"/>
    <col min="9" max="10" width="9.00390625" style="64" customWidth="1"/>
    <col min="11" max="11" width="17.125" style="64" bestFit="1" customWidth="1"/>
    <col min="12" max="16384" width="9.00390625" style="64" customWidth="1"/>
  </cols>
  <sheetData>
    <row r="1" spans="1:6" ht="15.75">
      <c r="A1" s="87" t="s">
        <v>0</v>
      </c>
      <c r="B1" s="87"/>
      <c r="C1" s="87"/>
      <c r="D1" s="87"/>
      <c r="E1" s="87"/>
      <c r="F1" s="87"/>
    </row>
    <row r="2" spans="1:6" ht="12.75">
      <c r="A2" s="6"/>
      <c r="B2" s="7"/>
      <c r="C2" s="7"/>
      <c r="D2" s="7"/>
      <c r="E2" s="7"/>
      <c r="F2" s="7"/>
    </row>
    <row r="3" spans="1:6" ht="12.75">
      <c r="A3" s="88" t="s">
        <v>44</v>
      </c>
      <c r="B3" s="88"/>
      <c r="C3" s="88"/>
      <c r="D3" s="88"/>
      <c r="E3" s="88"/>
      <c r="F3" s="88"/>
    </row>
    <row r="4" spans="1:6" ht="12.75">
      <c r="A4" s="79"/>
      <c r="B4" s="79"/>
      <c r="C4" s="79"/>
      <c r="D4" s="79"/>
      <c r="E4" s="79"/>
      <c r="F4" s="79"/>
    </row>
    <row r="5" spans="1:11" ht="14.25" thickBot="1">
      <c r="A5" s="65" t="s">
        <v>33</v>
      </c>
      <c r="D5" s="65" t="s">
        <v>33</v>
      </c>
      <c r="G5"/>
      <c r="H5"/>
      <c r="I5"/>
      <c r="J5"/>
      <c r="K5"/>
    </row>
    <row r="6" spans="1:11" ht="13.5">
      <c r="A6" s="66" t="s">
        <v>34</v>
      </c>
      <c r="B6" s="67"/>
      <c r="D6" s="66" t="s">
        <v>34</v>
      </c>
      <c r="E6" s="67">
        <v>25.99</v>
      </c>
      <c r="G6"/>
      <c r="H6"/>
      <c r="I6"/>
      <c r="J6"/>
      <c r="K6"/>
    </row>
    <row r="7" spans="1:11" ht="13.5">
      <c r="A7" s="68" t="s">
        <v>35</v>
      </c>
      <c r="B7" s="69"/>
      <c r="D7" s="68" t="s">
        <v>35</v>
      </c>
      <c r="E7" s="69">
        <v>80960</v>
      </c>
      <c r="G7"/>
      <c r="H7"/>
      <c r="I7"/>
      <c r="J7"/>
      <c r="K7"/>
    </row>
    <row r="8" spans="1:11" ht="14.25" thickBot="1">
      <c r="A8" s="70" t="s">
        <v>36</v>
      </c>
      <c r="B8" s="71"/>
      <c r="D8" s="70" t="s">
        <v>36</v>
      </c>
      <c r="E8" s="71">
        <v>18.95</v>
      </c>
      <c r="G8"/>
      <c r="H8"/>
      <c r="I8"/>
      <c r="J8"/>
      <c r="K8"/>
    </row>
    <row r="9" spans="2:11" ht="13.5">
      <c r="B9" s="72"/>
      <c r="E9" s="72"/>
      <c r="G9"/>
      <c r="H9"/>
      <c r="I9"/>
      <c r="J9"/>
      <c r="K9"/>
    </row>
    <row r="10" spans="1:11" ht="14.25" thickBot="1">
      <c r="A10" s="65" t="s">
        <v>37</v>
      </c>
      <c r="B10" s="73"/>
      <c r="D10" s="65" t="s">
        <v>37</v>
      </c>
      <c r="E10" s="73"/>
      <c r="G10"/>
      <c r="H10"/>
      <c r="I10"/>
      <c r="J10"/>
      <c r="K10"/>
    </row>
    <row r="11" spans="1:11" ht="14.25" thickBot="1">
      <c r="A11" s="74" t="s">
        <v>38</v>
      </c>
      <c r="B11" s="75" t="e">
        <f>B7/(B6-B8)</f>
        <v>#DIV/0!</v>
      </c>
      <c r="D11" s="74" t="s">
        <v>38</v>
      </c>
      <c r="E11" s="75">
        <v>11500</v>
      </c>
      <c r="G11"/>
      <c r="H11"/>
      <c r="I11"/>
      <c r="J11"/>
      <c r="K11"/>
    </row>
    <row r="12" spans="2:11" ht="13.5">
      <c r="B12" s="72"/>
      <c r="E12" s="72"/>
      <c r="G12"/>
      <c r="H12"/>
      <c r="I12"/>
      <c r="J12"/>
      <c r="K12"/>
    </row>
    <row r="13" spans="1:11" ht="14.25" thickBot="1">
      <c r="A13" s="65" t="s">
        <v>39</v>
      </c>
      <c r="B13" s="72"/>
      <c r="D13" s="65" t="s">
        <v>39</v>
      </c>
      <c r="E13" s="72"/>
      <c r="G13"/>
      <c r="H13"/>
      <c r="I13"/>
      <c r="J13"/>
      <c r="K13"/>
    </row>
    <row r="14" spans="1:11" ht="13.5">
      <c r="A14" s="66" t="s">
        <v>40</v>
      </c>
      <c r="B14" s="76" t="e">
        <f>B6*B11</f>
        <v>#DIV/0!</v>
      </c>
      <c r="D14" s="66" t="s">
        <v>40</v>
      </c>
      <c r="E14" s="76">
        <f>E6*E11</f>
        <v>298885</v>
      </c>
      <c r="G14"/>
      <c r="H14"/>
      <c r="I14"/>
      <c r="J14"/>
      <c r="K14"/>
    </row>
    <row r="15" spans="1:11" ht="13.5">
      <c r="A15" s="68" t="s">
        <v>35</v>
      </c>
      <c r="B15" s="77">
        <f>B7</f>
        <v>0</v>
      </c>
      <c r="D15" s="68" t="s">
        <v>35</v>
      </c>
      <c r="E15" s="77">
        <f>E7</f>
        <v>80960</v>
      </c>
      <c r="G15"/>
      <c r="H15"/>
      <c r="I15"/>
      <c r="J15"/>
      <c r="K15"/>
    </row>
    <row r="16" spans="1:11" ht="13.5">
      <c r="A16" s="68" t="s">
        <v>41</v>
      </c>
      <c r="B16" s="77" t="e">
        <f>B8*B11</f>
        <v>#DIV/0!</v>
      </c>
      <c r="D16" s="68" t="s">
        <v>41</v>
      </c>
      <c r="E16" s="77">
        <f>E8*E11</f>
        <v>217925</v>
      </c>
      <c r="G16"/>
      <c r="H16"/>
      <c r="I16"/>
      <c r="J16"/>
      <c r="K16"/>
    </row>
    <row r="17" spans="1:11" ht="13.5">
      <c r="A17" s="68" t="s">
        <v>42</v>
      </c>
      <c r="B17" s="77" t="e">
        <f>B15+B16</f>
        <v>#DIV/0!</v>
      </c>
      <c r="D17" s="68" t="s">
        <v>42</v>
      </c>
      <c r="E17" s="77">
        <f>E15+E16</f>
        <v>298885</v>
      </c>
      <c r="G17"/>
      <c r="H17"/>
      <c r="I17"/>
      <c r="J17"/>
      <c r="K17"/>
    </row>
    <row r="18" spans="1:11" ht="14.25" thickBot="1">
      <c r="A18" s="70" t="s">
        <v>43</v>
      </c>
      <c r="B18" s="78" t="e">
        <f>B14-B17</f>
        <v>#DIV/0!</v>
      </c>
      <c r="D18" s="70" t="s">
        <v>43</v>
      </c>
      <c r="E18" s="78">
        <f>E14-E17</f>
        <v>0</v>
      </c>
      <c r="G18"/>
      <c r="H18"/>
      <c r="I18"/>
      <c r="J18"/>
      <c r="K18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1999-03-13T20:59:48Z</dcterms:created>
  <dcterms:modified xsi:type="dcterms:W3CDTF">2010-04-01T12:57:25Z</dcterms:modified>
  <cp:category/>
  <cp:version/>
  <cp:contentType/>
  <cp:contentStatus/>
</cp:coreProperties>
</file>