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625" windowHeight="6285" activeTab="0"/>
  </bookViews>
  <sheets>
    <sheet name="Problem 14 - 14" sheetId="1" r:id="rId1"/>
    <sheet name="Problem 14-15" sheetId="2" r:id="rId2"/>
    <sheet name="Problem 14 - 18" sheetId="3" r:id="rId3"/>
  </sheets>
  <definedNames/>
  <calcPr fullCalcOnLoad="1"/>
</workbook>
</file>

<file path=xl/sharedStrings.xml><?xml version="1.0" encoding="utf-8"?>
<sst xmlns="http://schemas.openxmlformats.org/spreadsheetml/2006/main" count="103" uniqueCount="54">
  <si>
    <t>Chapter 14</t>
  </si>
  <si>
    <t>Total Payments</t>
  </si>
  <si>
    <t>X</t>
  </si>
  <si>
    <t>=</t>
  </si>
  <si>
    <t>No. of Days of</t>
  </si>
  <si>
    <t>Current Balance</t>
  </si>
  <si>
    <t>Balance</t>
  </si>
  <si>
    <t>Extension</t>
  </si>
  <si>
    <t>Months Paid</t>
  </si>
  <si>
    <t>Payments to date</t>
  </si>
  <si>
    <t>Payments</t>
  </si>
  <si>
    <t>Borrowed</t>
  </si>
  <si>
    <t>Total Finance Charge</t>
  </si>
  <si>
    <t>-</t>
  </si>
  <si>
    <t>Rebate</t>
  </si>
  <si>
    <t>/</t>
  </si>
  <si>
    <t>Months</t>
  </si>
  <si>
    <t>Original Loan Figures</t>
  </si>
  <si>
    <t>Payoff Figures</t>
  </si>
  <si>
    <t>Rebate Fraction From Table 14-3</t>
  </si>
  <si>
    <t>Payoff Figure</t>
  </si>
  <si>
    <t>Monthly Payment</t>
  </si>
  <si>
    <t>Average</t>
  </si>
  <si>
    <t>Daily</t>
  </si>
  <si>
    <t>Cycle</t>
  </si>
  <si>
    <t>Billing</t>
  </si>
  <si>
    <t xml:space="preserve"> /</t>
  </si>
  <si>
    <t>Customer's concerns about average daily balance</t>
  </si>
  <si>
    <t xml:space="preserve">Customer's </t>
  </si>
  <si>
    <t>Figure</t>
  </si>
  <si>
    <t>Select the problem you wish to do and then click on the "sheet" tab below.</t>
  </si>
  <si>
    <t>Problem 14-14: What is Paula's rebate and payoff amount?</t>
  </si>
  <si>
    <t>---------------</t>
  </si>
  <si>
    <t>Problem 14-18: Calculate Molly Roe's average daily balance.</t>
  </si>
  <si>
    <t>Purchase Price</t>
  </si>
  <si>
    <t>Number of Months</t>
  </si>
  <si>
    <t>Down Payment</t>
  </si>
  <si>
    <t>Amount Financed</t>
  </si>
  <si>
    <t>Finance Charge</t>
  </si>
  <si>
    <t>Trade-in</t>
  </si>
  <si>
    <t>PMT</t>
  </si>
  <si>
    <t>Frequency</t>
  </si>
  <si>
    <t>Adjusted Rate</t>
  </si>
  <si>
    <t>Interest Rate</t>
  </si>
  <si>
    <t>int (APR)</t>
  </si>
  <si>
    <t>periodic r</t>
  </si>
  <si>
    <t>t (in yr)</t>
  </si>
  <si>
    <t>n (=f*t)</t>
  </si>
  <si>
    <t>PVA (Loan)</t>
  </si>
  <si>
    <t>PMT freq</t>
  </si>
  <si>
    <t>Problem 14-15: Amortization - Monthly Payments Given Interest Rate</t>
  </si>
  <si>
    <t>a. Citizens Financial Bank</t>
  </si>
  <si>
    <t>b. Charter One Bank</t>
  </si>
  <si>
    <t xml:space="preserve">c. a-b =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</si>
</sst>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_);\(&quot;$&quot;#,##0.0\)"/>
    <numFmt numFmtId="166" formatCode="&quot;$&quot;#,##0.00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0.0%"/>
  </numFmts>
  <fonts count="40">
    <font>
      <sz val="10"/>
      <name val="Courier New"/>
      <family val="0"/>
    </font>
    <font>
      <sz val="10"/>
      <name val="Courier"/>
      <family val="3"/>
    </font>
    <font>
      <b/>
      <sz val="12"/>
      <name val="Courier"/>
      <family val="3"/>
    </font>
    <font>
      <b/>
      <sz val="10"/>
      <name val="Courier"/>
      <family val="3"/>
    </font>
    <font>
      <b/>
      <u val="single"/>
      <sz val="10"/>
      <name val="Courier New"/>
      <family val="3"/>
    </font>
    <font>
      <b/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164" fontId="1" fillId="0" borderId="0" xfId="55" applyFont="1" applyAlignment="1" applyProtection="1">
      <alignment horizontal="left"/>
      <protection/>
    </xf>
    <xf numFmtId="164" fontId="1" fillId="0" borderId="0" xfId="55" applyFont="1" applyAlignment="1" applyProtection="1">
      <alignment horizontal="center"/>
      <protection/>
    </xf>
    <xf numFmtId="164" fontId="1" fillId="0" borderId="0" xfId="55" applyFo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64" fontId="1" fillId="0" borderId="0" xfId="56" applyFont="1" applyAlignment="1" applyProtection="1">
      <alignment horizontal="left"/>
      <protection/>
    </xf>
    <xf numFmtId="7" fontId="1" fillId="0" borderId="0" xfId="56" applyNumberFormat="1" applyFont="1" applyProtection="1">
      <alignment/>
      <protection/>
    </xf>
    <xf numFmtId="164" fontId="1" fillId="0" borderId="0" xfId="56" applyFont="1" applyAlignment="1" applyProtection="1">
      <alignment horizontal="center"/>
      <protection/>
    </xf>
    <xf numFmtId="164" fontId="1" fillId="0" borderId="0" xfId="56" applyFont="1" applyProtection="1">
      <alignment/>
      <protection/>
    </xf>
    <xf numFmtId="7" fontId="1" fillId="0" borderId="0" xfId="56" applyNumberFormat="1" applyFont="1" applyFill="1" applyBorder="1" applyAlignment="1" applyProtection="1">
      <alignment horizontal="center"/>
      <protection/>
    </xf>
    <xf numFmtId="7" fontId="1" fillId="33" borderId="10" xfId="55" applyNumberFormat="1" applyFont="1" applyFill="1" applyBorder="1" applyAlignment="1" applyProtection="1">
      <alignment horizontal="right"/>
      <protection locked="0"/>
    </xf>
    <xf numFmtId="7" fontId="1" fillId="33" borderId="10" xfId="55" applyNumberFormat="1" applyFont="1" applyFill="1" applyBorder="1" applyAlignment="1" applyProtection="1">
      <alignment horizontal="center"/>
      <protection locked="0"/>
    </xf>
    <xf numFmtId="7" fontId="1" fillId="33" borderId="10" xfId="56" applyNumberFormat="1" applyFont="1" applyFill="1" applyBorder="1" applyAlignment="1" applyProtection="1">
      <alignment horizontal="center"/>
      <protection locked="0"/>
    </xf>
    <xf numFmtId="7" fontId="1" fillId="33" borderId="10" xfId="56" applyNumberFormat="1" applyFont="1" applyFill="1" applyBorder="1" applyAlignment="1" applyProtection="1">
      <alignment horizontal="center"/>
      <protection locked="0"/>
    </xf>
    <xf numFmtId="164" fontId="1" fillId="33" borderId="10" xfId="56" applyFont="1" applyFill="1" applyBorder="1" applyProtection="1">
      <alignment/>
      <protection locked="0"/>
    </xf>
    <xf numFmtId="44" fontId="0" fillId="0" borderId="0" xfId="44" applyFont="1" applyBorder="1" applyAlignment="1">
      <alignment/>
    </xf>
    <xf numFmtId="0" fontId="0" fillId="0" borderId="0" xfId="0" applyBorder="1" applyAlignment="1">
      <alignment/>
    </xf>
    <xf numFmtId="39" fontId="0" fillId="0" borderId="0" xfId="44" applyNumberFormat="1" applyFont="1" applyBorder="1" applyAlignment="1">
      <alignment/>
    </xf>
    <xf numFmtId="0" fontId="0" fillId="0" borderId="11" xfId="0" applyBorder="1" applyAlignment="1">
      <alignment/>
    </xf>
    <xf numFmtId="44" fontId="0" fillId="0" borderId="12" xfId="44" applyFont="1" applyBorder="1" applyAlignment="1">
      <alignment/>
    </xf>
    <xf numFmtId="0" fontId="0" fillId="0" borderId="12" xfId="0" applyBorder="1" applyAlignment="1">
      <alignment/>
    </xf>
    <xf numFmtId="44" fontId="0" fillId="34" borderId="13" xfId="44" applyFont="1" applyFill="1" applyBorder="1" applyAlignment="1">
      <alignment/>
    </xf>
    <xf numFmtId="0" fontId="0" fillId="0" borderId="14" xfId="0" applyBorder="1" applyAlignment="1">
      <alignment/>
    </xf>
    <xf numFmtId="44" fontId="0" fillId="34" borderId="15" xfId="44" applyFont="1" applyFill="1" applyBorder="1" applyAlignment="1">
      <alignment/>
    </xf>
    <xf numFmtId="0" fontId="0" fillId="0" borderId="16" xfId="0" applyBorder="1" applyAlignment="1">
      <alignment/>
    </xf>
    <xf numFmtId="164" fontId="3" fillId="0" borderId="0" xfId="55" applyFont="1" applyAlignment="1" applyProtection="1">
      <alignment horizontal="left"/>
      <protection/>
    </xf>
    <xf numFmtId="164" fontId="1" fillId="0" borderId="14" xfId="55" applyFont="1" applyBorder="1" applyAlignment="1" applyProtection="1">
      <alignment horizontal="center"/>
      <protection/>
    </xf>
    <xf numFmtId="164" fontId="1" fillId="0" borderId="0" xfId="55" applyFont="1" applyBorder="1" applyAlignment="1" applyProtection="1">
      <alignment horizontal="center"/>
      <protection/>
    </xf>
    <xf numFmtId="164" fontId="1" fillId="0" borderId="0" xfId="55" applyFont="1" applyBorder="1" applyAlignment="1" applyProtection="1">
      <alignment horizontal="left"/>
      <protection/>
    </xf>
    <xf numFmtId="164" fontId="1" fillId="0" borderId="0" xfId="55" applyFont="1" applyBorder="1" applyProtection="1">
      <alignment/>
      <protection/>
    </xf>
    <xf numFmtId="164" fontId="1" fillId="0" borderId="15" xfId="55" applyFont="1" applyBorder="1" applyProtection="1">
      <alignment/>
      <protection/>
    </xf>
    <xf numFmtId="164" fontId="1" fillId="33" borderId="17" xfId="55" applyFont="1" applyFill="1" applyBorder="1" applyAlignment="1" applyProtection="1">
      <alignment horizontal="right"/>
      <protection locked="0"/>
    </xf>
    <xf numFmtId="7" fontId="1" fillId="0" borderId="0" xfId="55" applyNumberFormat="1" applyFont="1" applyBorder="1" applyProtection="1">
      <alignment/>
      <protection/>
    </xf>
    <xf numFmtId="164" fontId="1" fillId="0" borderId="14" xfId="55" applyFont="1" applyBorder="1" applyProtection="1">
      <alignment/>
      <protection/>
    </xf>
    <xf numFmtId="164" fontId="1" fillId="0" borderId="14" xfId="55" applyFont="1" applyBorder="1" applyAlignment="1" applyProtection="1">
      <alignment horizontal="left"/>
      <protection/>
    </xf>
    <xf numFmtId="164" fontId="1" fillId="0" borderId="15" xfId="55" applyFont="1" applyBorder="1" applyAlignment="1" applyProtection="1">
      <alignment horizontal="center"/>
      <protection/>
    </xf>
    <xf numFmtId="7" fontId="1" fillId="0" borderId="15" xfId="55" applyNumberFormat="1" applyFont="1" applyBorder="1" applyProtection="1">
      <alignment/>
      <protection/>
    </xf>
    <xf numFmtId="7" fontId="1" fillId="0" borderId="14" xfId="55" applyNumberFormat="1" applyFont="1" applyBorder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1" fillId="33" borderId="17" xfId="55" applyNumberFormat="1" applyFont="1" applyFill="1" applyBorder="1" applyAlignment="1" applyProtection="1">
      <alignment horizontal="center"/>
      <protection locked="0"/>
    </xf>
    <xf numFmtId="37" fontId="1" fillId="0" borderId="0" xfId="55" applyNumberFormat="1" applyFont="1" applyBorder="1" applyAlignment="1" applyProtection="1">
      <alignment horizontal="center"/>
      <protection/>
    </xf>
    <xf numFmtId="7" fontId="1" fillId="0" borderId="18" xfId="55" applyNumberFormat="1" applyFont="1" applyBorder="1" applyProtection="1">
      <alignment/>
      <protection/>
    </xf>
    <xf numFmtId="164" fontId="1" fillId="0" borderId="16" xfId="55" applyFont="1" applyBorder="1" applyAlignment="1" applyProtection="1">
      <alignment horizontal="center"/>
      <protection/>
    </xf>
    <xf numFmtId="7" fontId="1" fillId="0" borderId="16" xfId="55" applyNumberFormat="1" applyFont="1" applyBorder="1" applyProtection="1">
      <alignment/>
      <protection/>
    </xf>
    <xf numFmtId="164" fontId="1" fillId="0" borderId="16" xfId="55" applyFont="1" applyBorder="1" applyProtection="1">
      <alignment/>
      <protection/>
    </xf>
    <xf numFmtId="164" fontId="1" fillId="0" borderId="19" xfId="55" applyFont="1" applyBorder="1" applyProtection="1">
      <alignment/>
      <protection/>
    </xf>
    <xf numFmtId="164" fontId="3" fillId="0" borderId="0" xfId="56" applyFont="1" applyAlignment="1" applyProtection="1">
      <alignment horizontal="left"/>
      <protection/>
    </xf>
    <xf numFmtId="164" fontId="1" fillId="0" borderId="11" xfId="56" applyFont="1" applyBorder="1" applyAlignment="1" applyProtection="1">
      <alignment horizontal="left"/>
      <protection/>
    </xf>
    <xf numFmtId="164" fontId="1" fillId="0" borderId="12" xfId="56" applyFont="1" applyBorder="1" applyProtection="1">
      <alignment/>
      <protection/>
    </xf>
    <xf numFmtId="0" fontId="0" fillId="0" borderId="12" xfId="0" applyFont="1" applyBorder="1" applyAlignment="1" applyProtection="1">
      <alignment/>
      <protection/>
    </xf>
    <xf numFmtId="164" fontId="1" fillId="0" borderId="12" xfId="56" applyFont="1" applyBorder="1" applyAlignment="1" applyProtection="1">
      <alignment horizontal="center"/>
      <protection/>
    </xf>
    <xf numFmtId="164" fontId="1" fillId="0" borderId="13" xfId="56" applyFont="1" applyBorder="1" applyProtection="1">
      <alignment/>
      <protection/>
    </xf>
    <xf numFmtId="164" fontId="1" fillId="0" borderId="14" xfId="56" applyFont="1" applyBorder="1" applyAlignment="1" applyProtection="1">
      <alignment horizontal="left"/>
      <protection/>
    </xf>
    <xf numFmtId="164" fontId="1" fillId="0" borderId="0" xfId="56" applyFont="1" applyBorder="1" applyProtection="1">
      <alignment/>
      <protection/>
    </xf>
    <xf numFmtId="164" fontId="1" fillId="0" borderId="0" xfId="56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164" fontId="1" fillId="0" borderId="15" xfId="56" applyFont="1" applyBorder="1" applyProtection="1">
      <alignment/>
      <protection/>
    </xf>
    <xf numFmtId="164" fontId="1" fillId="33" borderId="17" xfId="56" applyFont="1" applyFill="1" applyBorder="1" applyAlignment="1" applyProtection="1">
      <alignment horizontal="center"/>
      <protection locked="0"/>
    </xf>
    <xf numFmtId="4" fontId="1" fillId="0" borderId="0" xfId="56" applyNumberFormat="1" applyFont="1" applyBorder="1" applyAlignment="1" applyProtection="1">
      <alignment horizontal="center"/>
      <protection/>
    </xf>
    <xf numFmtId="7" fontId="1" fillId="0" borderId="0" xfId="56" applyNumberFormat="1" applyFont="1" applyBorder="1" applyProtection="1">
      <alignment/>
      <protection/>
    </xf>
    <xf numFmtId="164" fontId="1" fillId="0" borderId="15" xfId="56" applyFont="1" applyBorder="1" applyAlignment="1" applyProtection="1">
      <alignment horizontal="center"/>
      <protection/>
    </xf>
    <xf numFmtId="164" fontId="1" fillId="0" borderId="14" xfId="56" applyFont="1" applyBorder="1" applyProtection="1">
      <alignment/>
      <protection/>
    </xf>
    <xf numFmtId="7" fontId="1" fillId="0" borderId="0" xfId="56" applyNumberFormat="1" applyFont="1" applyBorder="1" applyProtection="1" quotePrefix="1">
      <alignment/>
      <protection/>
    </xf>
    <xf numFmtId="164" fontId="1" fillId="0" borderId="0" xfId="56" applyFont="1" applyBorder="1" applyAlignment="1" applyProtection="1">
      <alignment horizontal="fill"/>
      <protection/>
    </xf>
    <xf numFmtId="166" fontId="1" fillId="0" borderId="15" xfId="56" applyNumberFormat="1" applyFont="1" applyBorder="1" applyProtection="1">
      <alignment/>
      <protection/>
    </xf>
    <xf numFmtId="164" fontId="1" fillId="0" borderId="0" xfId="56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164" fontId="1" fillId="0" borderId="15" xfId="56" applyFont="1" applyBorder="1" applyAlignment="1" applyProtection="1">
      <alignment horizontal="left"/>
      <protection/>
    </xf>
    <xf numFmtId="164" fontId="1" fillId="0" borderId="14" xfId="56" applyFont="1" applyBorder="1" applyAlignment="1" applyProtection="1">
      <alignment horizontal="center"/>
      <protection/>
    </xf>
    <xf numFmtId="7" fontId="1" fillId="0" borderId="15" xfId="56" applyNumberFormat="1" applyFont="1" applyBorder="1" applyProtection="1">
      <alignment/>
      <protection/>
    </xf>
    <xf numFmtId="166" fontId="1" fillId="0" borderId="18" xfId="56" applyNumberFormat="1" applyFont="1" applyBorder="1" applyProtection="1">
      <alignment/>
      <protection/>
    </xf>
    <xf numFmtId="164" fontId="1" fillId="0" borderId="16" xfId="56" applyFont="1" applyBorder="1" applyProtection="1">
      <alignment/>
      <protection/>
    </xf>
    <xf numFmtId="166" fontId="1" fillId="33" borderId="20" xfId="56" applyNumberFormat="1" applyFont="1" applyFill="1" applyBorder="1" applyProtection="1">
      <alignment/>
      <protection locked="0"/>
    </xf>
    <xf numFmtId="169" fontId="1" fillId="0" borderId="16" xfId="42" applyNumberFormat="1" applyFont="1" applyBorder="1" applyAlignment="1" applyProtection="1">
      <alignment/>
      <protection/>
    </xf>
    <xf numFmtId="164" fontId="1" fillId="0" borderId="19" xfId="56" applyFont="1" applyBorder="1" applyProtection="1">
      <alignment/>
      <protection/>
    </xf>
    <xf numFmtId="0" fontId="0" fillId="0" borderId="16" xfId="0" applyFont="1" applyBorder="1" applyAlignment="1">
      <alignment/>
    </xf>
    <xf numFmtId="44" fontId="0" fillId="35" borderId="19" xfId="44" applyFont="1" applyFill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0" fontId="0" fillId="0" borderId="16" xfId="59" applyNumberFormat="1" applyFont="1" applyBorder="1" applyAlignment="1">
      <alignment/>
    </xf>
    <xf numFmtId="0" fontId="0" fillId="0" borderId="16" xfId="0" applyBorder="1" applyAlignment="1">
      <alignment/>
    </xf>
    <xf numFmtId="10" fontId="0" fillId="0" borderId="15" xfId="59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44" fontId="0" fillId="34" borderId="19" xfId="44" applyFont="1" applyFill="1" applyBorder="1" applyAlignment="1">
      <alignment/>
    </xf>
    <xf numFmtId="10" fontId="0" fillId="35" borderId="16" xfId="59" applyNumberFormat="1" applyFont="1" applyFill="1" applyBorder="1" applyAlignment="1">
      <alignment/>
    </xf>
    <xf numFmtId="0" fontId="0" fillId="35" borderId="16" xfId="0" applyFont="1" applyFill="1" applyBorder="1" applyAlignment="1">
      <alignment/>
    </xf>
    <xf numFmtId="44" fontId="0" fillId="35" borderId="18" xfId="44" applyFont="1" applyFill="1" applyBorder="1" applyAlignment="1">
      <alignment/>
    </xf>
    <xf numFmtId="39" fontId="0" fillId="0" borderId="16" xfId="44" applyNumberFormat="1" applyFont="1" applyBorder="1" applyAlignment="1">
      <alignment/>
    </xf>
    <xf numFmtId="10" fontId="0" fillId="34" borderId="15" xfId="59" applyNumberFormat="1" applyFont="1" applyFill="1" applyBorder="1" applyAlignment="1">
      <alignment/>
    </xf>
    <xf numFmtId="0" fontId="4" fillId="0" borderId="22" xfId="0" applyFont="1" applyBorder="1" applyAlignment="1">
      <alignment horizontal="center" wrapText="1"/>
    </xf>
    <xf numFmtId="0" fontId="5" fillId="0" borderId="0" xfId="0" applyFont="1" applyFill="1" applyBorder="1" applyAlignment="1">
      <alignment/>
    </xf>
    <xf numFmtId="44" fontId="0" fillId="34" borderId="16" xfId="0" applyNumberFormat="1" applyFill="1" applyBorder="1" applyAlignment="1">
      <alignment/>
    </xf>
    <xf numFmtId="164" fontId="1" fillId="0" borderId="11" xfId="55" applyFont="1" applyBorder="1" applyAlignment="1" applyProtection="1">
      <alignment horizontal="center"/>
      <protection/>
    </xf>
    <xf numFmtId="164" fontId="1" fillId="0" borderId="12" xfId="55" applyFont="1" applyBorder="1" applyAlignment="1" applyProtection="1">
      <alignment horizontal="center"/>
      <protection/>
    </xf>
    <xf numFmtId="164" fontId="1" fillId="0" borderId="13" xfId="55" applyFont="1" applyBorder="1" applyAlignment="1" applyProtection="1">
      <alignment horizontal="center"/>
      <protection/>
    </xf>
    <xf numFmtId="164" fontId="1" fillId="0" borderId="14" xfId="55" applyFont="1" applyBorder="1" applyAlignment="1" applyProtection="1">
      <alignment horizontal="center"/>
      <protection/>
    </xf>
    <xf numFmtId="164" fontId="1" fillId="0" borderId="0" xfId="55" applyFont="1" applyBorder="1" applyAlignment="1" applyProtection="1">
      <alignment horizontal="center"/>
      <protection/>
    </xf>
    <xf numFmtId="164" fontId="1" fillId="0" borderId="15" xfId="55" applyFont="1" applyBorder="1" applyAlignment="1" applyProtection="1">
      <alignment horizontal="center"/>
      <protection/>
    </xf>
    <xf numFmtId="164" fontId="2" fillId="0" borderId="0" xfId="55" applyFont="1" applyAlignment="1" applyProtection="1">
      <alignment horizontal="center"/>
      <protection/>
    </xf>
    <xf numFmtId="164" fontId="2" fillId="0" borderId="0" xfId="56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14.00390625" style="4" customWidth="1"/>
    <col min="2" max="2" width="9.00390625" style="5" customWidth="1"/>
    <col min="3" max="3" width="16.00390625" style="4" customWidth="1"/>
    <col min="4" max="4" width="9.00390625" style="4" customWidth="1"/>
    <col min="5" max="5" width="20.75390625" style="4" customWidth="1"/>
    <col min="6" max="6" width="9.00390625" style="4" customWidth="1"/>
    <col min="7" max="7" width="10.875" style="4" bestFit="1" customWidth="1"/>
    <col min="8" max="16384" width="9.00390625" style="4" customWidth="1"/>
  </cols>
  <sheetData>
    <row r="1" spans="1:7" ht="15.75">
      <c r="A1" s="101" t="s">
        <v>0</v>
      </c>
      <c r="B1" s="101"/>
      <c r="C1" s="101"/>
      <c r="D1" s="101"/>
      <c r="E1" s="101"/>
      <c r="F1" s="101"/>
      <c r="G1" s="101"/>
    </row>
    <row r="2" spans="1:7" ht="13.5">
      <c r="A2" s="26" t="s">
        <v>31</v>
      </c>
      <c r="B2" s="2"/>
      <c r="C2" s="3"/>
      <c r="D2" s="3"/>
      <c r="E2" s="3"/>
      <c r="F2" s="3"/>
      <c r="G2" s="3"/>
    </row>
    <row r="3" spans="1:7" ht="14.25" thickBot="1">
      <c r="A3" s="1"/>
      <c r="B3" s="2"/>
      <c r="C3" s="3"/>
      <c r="D3" s="3"/>
      <c r="E3" s="3"/>
      <c r="F3" s="3"/>
      <c r="G3" s="3"/>
    </row>
    <row r="4" spans="1:7" ht="13.5">
      <c r="A4" s="95" t="s">
        <v>17</v>
      </c>
      <c r="B4" s="96"/>
      <c r="C4" s="96"/>
      <c r="D4" s="96"/>
      <c r="E4" s="96"/>
      <c r="F4" s="96"/>
      <c r="G4" s="97"/>
    </row>
    <row r="5" spans="1:7" ht="13.5">
      <c r="A5" s="27" t="s">
        <v>16</v>
      </c>
      <c r="B5" s="28"/>
      <c r="C5" s="29" t="s">
        <v>21</v>
      </c>
      <c r="D5" s="30"/>
      <c r="E5" s="29" t="s">
        <v>1</v>
      </c>
      <c r="F5" s="30"/>
      <c r="G5" s="31"/>
    </row>
    <row r="6" spans="1:7" ht="13.5">
      <c r="A6" s="32"/>
      <c r="B6" s="28" t="s">
        <v>2</v>
      </c>
      <c r="C6" s="11"/>
      <c r="D6" s="28" t="s">
        <v>3</v>
      </c>
      <c r="E6" s="33">
        <f>A6*C6</f>
        <v>0</v>
      </c>
      <c r="F6" s="30"/>
      <c r="G6" s="31"/>
    </row>
    <row r="7" spans="1:7" ht="13.5">
      <c r="A7" s="34"/>
      <c r="B7" s="28"/>
      <c r="C7" s="30"/>
      <c r="D7" s="30"/>
      <c r="E7" s="30"/>
      <c r="F7" s="30"/>
      <c r="G7" s="31"/>
    </row>
    <row r="8" spans="1:7" ht="13.5">
      <c r="A8" s="35" t="s">
        <v>8</v>
      </c>
      <c r="B8" s="28"/>
      <c r="C8" s="29" t="s">
        <v>21</v>
      </c>
      <c r="D8" s="30"/>
      <c r="E8" s="29" t="s">
        <v>9</v>
      </c>
      <c r="F8" s="30"/>
      <c r="G8" s="36" t="s">
        <v>6</v>
      </c>
    </row>
    <row r="9" spans="1:7" ht="13.5">
      <c r="A9" s="32"/>
      <c r="B9" s="28" t="s">
        <v>2</v>
      </c>
      <c r="C9" s="33">
        <f>+C6</f>
        <v>0</v>
      </c>
      <c r="D9" s="28" t="s">
        <v>3</v>
      </c>
      <c r="E9" s="33">
        <f>A9*C9</f>
        <v>0</v>
      </c>
      <c r="F9" s="28" t="s">
        <v>3</v>
      </c>
      <c r="G9" s="37">
        <f>E6-E9</f>
        <v>0</v>
      </c>
    </row>
    <row r="10" spans="1:7" ht="13.5">
      <c r="A10" s="34"/>
      <c r="B10" s="28"/>
      <c r="C10" s="30"/>
      <c r="D10" s="30"/>
      <c r="E10" s="30"/>
      <c r="F10" s="30"/>
      <c r="G10" s="31"/>
    </row>
    <row r="11" spans="1:7" ht="13.5">
      <c r="A11" s="35" t="s">
        <v>10</v>
      </c>
      <c r="B11" s="28"/>
      <c r="C11" s="29" t="s">
        <v>11</v>
      </c>
      <c r="D11" s="30"/>
      <c r="E11" s="29" t="s">
        <v>12</v>
      </c>
      <c r="F11" s="30"/>
      <c r="G11" s="31"/>
    </row>
    <row r="12" spans="1:7" ht="13.5">
      <c r="A12" s="38">
        <f>+E6</f>
        <v>0</v>
      </c>
      <c r="B12" s="28" t="s">
        <v>13</v>
      </c>
      <c r="C12" s="12"/>
      <c r="D12" s="28" t="s">
        <v>3</v>
      </c>
      <c r="E12" s="33">
        <f>A12-C12</f>
        <v>0</v>
      </c>
      <c r="F12" s="30"/>
      <c r="G12" s="31"/>
    </row>
    <row r="13" spans="1:7" ht="13.5">
      <c r="A13" s="34"/>
      <c r="B13" s="28"/>
      <c r="C13" s="30"/>
      <c r="D13" s="30"/>
      <c r="E13" s="30"/>
      <c r="F13" s="30"/>
      <c r="G13" s="31"/>
    </row>
    <row r="14" spans="1:7" ht="13.5">
      <c r="A14" s="98" t="s">
        <v>18</v>
      </c>
      <c r="B14" s="99"/>
      <c r="C14" s="99"/>
      <c r="D14" s="99"/>
      <c r="E14" s="99"/>
      <c r="F14" s="99"/>
      <c r="G14" s="100"/>
    </row>
    <row r="15" spans="1:7" ht="13.5">
      <c r="A15" s="39"/>
      <c r="B15" s="28"/>
      <c r="C15" s="29"/>
      <c r="D15" s="30"/>
      <c r="E15" s="30"/>
      <c r="F15" s="30"/>
      <c r="G15" s="31"/>
    </row>
    <row r="16" spans="1:7" ht="13.5">
      <c r="A16" s="35" t="s">
        <v>19</v>
      </c>
      <c r="B16" s="28"/>
      <c r="C16" s="29"/>
      <c r="D16" s="30"/>
      <c r="E16" s="29" t="s">
        <v>12</v>
      </c>
      <c r="F16" s="30"/>
      <c r="G16" s="36" t="s">
        <v>14</v>
      </c>
    </row>
    <row r="17" spans="1:7" ht="13.5">
      <c r="A17" s="40"/>
      <c r="B17" s="41" t="s">
        <v>15</v>
      </c>
      <c r="C17" s="12"/>
      <c r="D17" s="28" t="s">
        <v>2</v>
      </c>
      <c r="E17" s="33">
        <f>+E12</f>
        <v>0</v>
      </c>
      <c r="F17" s="28" t="s">
        <v>3</v>
      </c>
      <c r="G17" s="37" t="e">
        <f>(A17/C17)*E17</f>
        <v>#DIV/0!</v>
      </c>
    </row>
    <row r="18" spans="1:7" ht="13.5">
      <c r="A18" s="34"/>
      <c r="B18" s="28"/>
      <c r="C18" s="30"/>
      <c r="D18" s="30"/>
      <c r="E18" s="30"/>
      <c r="F18" s="30"/>
      <c r="G18" s="31"/>
    </row>
    <row r="19" spans="1:7" ht="13.5">
      <c r="A19" s="27" t="s">
        <v>6</v>
      </c>
      <c r="B19" s="28"/>
      <c r="C19" s="28" t="s">
        <v>14</v>
      </c>
      <c r="D19" s="30"/>
      <c r="E19" s="28" t="s">
        <v>20</v>
      </c>
      <c r="F19" s="30"/>
      <c r="G19" s="31"/>
    </row>
    <row r="20" spans="1:7" ht="14.25" thickBot="1">
      <c r="A20" s="42">
        <f>+G9</f>
        <v>0</v>
      </c>
      <c r="B20" s="43" t="s">
        <v>13</v>
      </c>
      <c r="C20" s="44" t="e">
        <f>+G17</f>
        <v>#DIV/0!</v>
      </c>
      <c r="D20" s="43" t="s">
        <v>3</v>
      </c>
      <c r="E20" s="44" t="e">
        <f>A20-C20</f>
        <v>#DIV/0!</v>
      </c>
      <c r="F20" s="45"/>
      <c r="G20" s="46"/>
    </row>
    <row r="21" spans="1:7" ht="13.5">
      <c r="A21" s="9"/>
      <c r="B21" s="2"/>
      <c r="C21" s="3"/>
      <c r="D21" s="3"/>
      <c r="E21" s="3"/>
      <c r="F21" s="3"/>
      <c r="G21" s="3"/>
    </row>
    <row r="22" spans="1:7" ht="13.5">
      <c r="A22" s="9" t="s">
        <v>30</v>
      </c>
      <c r="B22" s="2"/>
      <c r="C22" s="3"/>
      <c r="D22" s="3"/>
      <c r="E22" s="3"/>
      <c r="F22" s="3"/>
      <c r="G22" s="3"/>
    </row>
    <row r="23" spans="1:7" ht="13.5">
      <c r="A23" s="1"/>
      <c r="B23" s="2"/>
      <c r="C23" s="3"/>
      <c r="D23" s="3"/>
      <c r="E23" s="3"/>
      <c r="F23" s="3"/>
      <c r="G23" s="3"/>
    </row>
  </sheetData>
  <sheetProtection/>
  <mergeCells count="3">
    <mergeCell ref="A4:G4"/>
    <mergeCell ref="A14:G14"/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:G1"/>
    </sheetView>
  </sheetViews>
  <sheetFormatPr defaultColWidth="9.00390625" defaultRowHeight="13.5"/>
  <cols>
    <col min="1" max="1" width="16.625" style="0" customWidth="1"/>
    <col min="2" max="2" width="13.00390625" style="0" bestFit="1" customWidth="1"/>
    <col min="3" max="3" width="4.875" style="0" bestFit="1" customWidth="1"/>
    <col min="4" max="4" width="16.00390625" style="0" bestFit="1" customWidth="1"/>
    <col min="5" max="5" width="13.00390625" style="0" bestFit="1" customWidth="1"/>
    <col min="6" max="6" width="8.875" style="0" bestFit="1" customWidth="1"/>
    <col min="7" max="7" width="9.875" style="0" bestFit="1" customWidth="1"/>
  </cols>
  <sheetData>
    <row r="1" spans="1:7" ht="15.75">
      <c r="A1" s="101" t="s">
        <v>0</v>
      </c>
      <c r="B1" s="101"/>
      <c r="C1" s="101"/>
      <c r="D1" s="101"/>
      <c r="E1" s="101"/>
      <c r="F1" s="101"/>
      <c r="G1" s="101"/>
    </row>
    <row r="2" spans="1:7" ht="13.5">
      <c r="A2" s="26" t="s">
        <v>50</v>
      </c>
      <c r="B2" s="2"/>
      <c r="C2" s="3"/>
      <c r="D2" s="3"/>
      <c r="E2" s="3"/>
      <c r="F2" s="3"/>
      <c r="G2" s="3"/>
    </row>
    <row r="4" ht="14.25" thickBot="1">
      <c r="A4" s="93" t="s">
        <v>51</v>
      </c>
    </row>
    <row r="5" spans="1:5" ht="13.5">
      <c r="A5" s="19" t="s">
        <v>34</v>
      </c>
      <c r="B5" s="20">
        <v>18999</v>
      </c>
      <c r="C5" s="21"/>
      <c r="D5" s="21" t="s">
        <v>37</v>
      </c>
      <c r="E5" s="22">
        <f>B5-SUM(B7:B8)</f>
        <v>16999</v>
      </c>
    </row>
    <row r="6" spans="1:5" ht="13.5">
      <c r="A6" s="23" t="s">
        <v>35</v>
      </c>
      <c r="B6" s="18">
        <v>48</v>
      </c>
      <c r="C6" s="17"/>
      <c r="D6" s="17" t="s">
        <v>38</v>
      </c>
      <c r="E6" s="24">
        <f>E9*B6-E5</f>
        <v>2920.7728103937734</v>
      </c>
    </row>
    <row r="7" spans="1:5" ht="13.5">
      <c r="A7" s="23" t="s">
        <v>36</v>
      </c>
      <c r="B7" s="16">
        <v>2000</v>
      </c>
      <c r="C7" s="17"/>
      <c r="D7" s="17" t="s">
        <v>43</v>
      </c>
      <c r="E7" s="83">
        <v>0.08</v>
      </c>
    </row>
    <row r="8" spans="1:5" ht="13.5">
      <c r="A8" s="23" t="s">
        <v>39</v>
      </c>
      <c r="B8" s="16">
        <v>0</v>
      </c>
      <c r="C8" s="17"/>
      <c r="D8" s="84" t="s">
        <v>42</v>
      </c>
      <c r="E8" s="91">
        <f>E7/B9</f>
        <v>0.006666666666666667</v>
      </c>
    </row>
    <row r="9" spans="1:5" ht="14.25" thickBot="1">
      <c r="A9" s="85" t="s">
        <v>41</v>
      </c>
      <c r="B9" s="90">
        <v>12</v>
      </c>
      <c r="C9" s="25"/>
      <c r="D9" s="82" t="s">
        <v>21</v>
      </c>
      <c r="E9" s="86">
        <f>E5*(E8*(1+E8)^B6)/((1+E8)^B6-1)</f>
        <v>414.9952668832036</v>
      </c>
    </row>
    <row r="10" spans="1:5" ht="14.25" thickBot="1">
      <c r="A10" s="17"/>
      <c r="B10" s="17"/>
      <c r="C10" s="17"/>
      <c r="D10" s="17"/>
      <c r="E10" s="17"/>
    </row>
    <row r="11" spans="1:7" ht="27.75" thickBot="1">
      <c r="A11" s="78" t="s">
        <v>48</v>
      </c>
      <c r="B11" s="79" t="s">
        <v>44</v>
      </c>
      <c r="C11" s="92" t="s">
        <v>49</v>
      </c>
      <c r="D11" s="79" t="s">
        <v>45</v>
      </c>
      <c r="E11" s="79" t="s">
        <v>46</v>
      </c>
      <c r="F11" s="79" t="s">
        <v>47</v>
      </c>
      <c r="G11" s="80" t="s">
        <v>40</v>
      </c>
    </row>
    <row r="12" spans="1:7" ht="14.25" thickBot="1">
      <c r="A12" s="89">
        <f>E5</f>
        <v>16999</v>
      </c>
      <c r="B12" s="81">
        <f>E7</f>
        <v>0.08</v>
      </c>
      <c r="C12" s="76">
        <v>12</v>
      </c>
      <c r="D12" s="87">
        <f>B12/C12</f>
        <v>0.006666666666666667</v>
      </c>
      <c r="E12" s="76">
        <v>4</v>
      </c>
      <c r="F12" s="88">
        <f>C12*E12</f>
        <v>48</v>
      </c>
      <c r="G12" s="77">
        <f>(A12*(D12*(1+D12)^F12))/((1+D12)^F12-1)</f>
        <v>414.9952668832036</v>
      </c>
    </row>
    <row r="14" ht="14.25" thickBot="1">
      <c r="A14" s="93" t="s">
        <v>52</v>
      </c>
    </row>
    <row r="15" spans="1:5" ht="13.5">
      <c r="A15" s="19" t="s">
        <v>34</v>
      </c>
      <c r="B15" s="20">
        <v>18999</v>
      </c>
      <c r="C15" s="21"/>
      <c r="D15" s="21" t="s">
        <v>37</v>
      </c>
      <c r="E15" s="22">
        <f>B15-SUM(B17:B18)</f>
        <v>16999</v>
      </c>
    </row>
    <row r="16" spans="1:5" ht="13.5">
      <c r="A16" s="23" t="s">
        <v>35</v>
      </c>
      <c r="B16" s="18">
        <v>60</v>
      </c>
      <c r="C16" s="17"/>
      <c r="D16" s="17" t="s">
        <v>38</v>
      </c>
      <c r="E16" s="24">
        <f>E19*B16-E15</f>
        <v>3438.5052906203564</v>
      </c>
    </row>
    <row r="17" spans="1:5" ht="13.5">
      <c r="A17" s="23" t="s">
        <v>36</v>
      </c>
      <c r="B17" s="16">
        <v>2000</v>
      </c>
      <c r="C17" s="17"/>
      <c r="D17" s="17" t="s">
        <v>43</v>
      </c>
      <c r="E17" s="83">
        <v>0.075</v>
      </c>
    </row>
    <row r="18" spans="1:5" ht="13.5">
      <c r="A18" s="23" t="s">
        <v>39</v>
      </c>
      <c r="B18" s="16">
        <v>0</v>
      </c>
      <c r="C18" s="17"/>
      <c r="D18" s="84" t="s">
        <v>42</v>
      </c>
      <c r="E18" s="91">
        <f>E17/B19</f>
        <v>0.0062499999999999995</v>
      </c>
    </row>
    <row r="19" spans="1:5" ht="14.25" thickBot="1">
      <c r="A19" s="85" t="s">
        <v>41</v>
      </c>
      <c r="B19" s="90">
        <v>12</v>
      </c>
      <c r="C19" s="25"/>
      <c r="D19" s="82" t="s">
        <v>21</v>
      </c>
      <c r="E19" s="86">
        <f>E15*(E18*(1+E18)^B16)/((1+E18)^B16-1)</f>
        <v>340.6250881770059</v>
      </c>
    </row>
    <row r="20" spans="1:5" ht="14.25" thickBot="1">
      <c r="A20" s="17"/>
      <c r="B20" s="17"/>
      <c r="C20" s="17"/>
      <c r="D20" s="17"/>
      <c r="E20" s="17"/>
    </row>
    <row r="21" spans="1:7" ht="27.75" thickBot="1">
      <c r="A21" s="78" t="s">
        <v>48</v>
      </c>
      <c r="B21" s="79" t="s">
        <v>44</v>
      </c>
      <c r="C21" s="92" t="s">
        <v>49</v>
      </c>
      <c r="D21" s="79" t="s">
        <v>45</v>
      </c>
      <c r="E21" s="79" t="s">
        <v>46</v>
      </c>
      <c r="F21" s="79" t="s">
        <v>47</v>
      </c>
      <c r="G21" s="80" t="s">
        <v>40</v>
      </c>
    </row>
    <row r="22" spans="1:7" ht="14.25" thickBot="1">
      <c r="A22" s="89">
        <f>E15</f>
        <v>16999</v>
      </c>
      <c r="B22" s="81">
        <f>E17</f>
        <v>0.075</v>
      </c>
      <c r="C22" s="76">
        <v>12</v>
      </c>
      <c r="D22" s="87">
        <f>B22/C22</f>
        <v>0.0062499999999999995</v>
      </c>
      <c r="E22" s="76">
        <v>5</v>
      </c>
      <c r="F22" s="88">
        <f>C22*E22</f>
        <v>60</v>
      </c>
      <c r="G22" s="77">
        <f>(A22*(D22*(1+D22)^F22))/((1+D22)^F22-1)</f>
        <v>340.6250881770059</v>
      </c>
    </row>
    <row r="24" spans="1:2" ht="14.25" thickBot="1">
      <c r="A24" s="93" t="s">
        <v>53</v>
      </c>
      <c r="B24" s="94">
        <f>G12-G22</f>
        <v>74.37017870619769</v>
      </c>
    </row>
  </sheetData>
  <sheetProtection/>
  <mergeCells count="1">
    <mergeCell ref="A1:G1"/>
  </mergeCells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15.625" style="4" customWidth="1"/>
    <col min="2" max="2" width="4.125" style="4" customWidth="1"/>
    <col min="3" max="3" width="13.50390625" style="4" customWidth="1"/>
    <col min="4" max="4" width="4.375" style="4" customWidth="1"/>
    <col min="5" max="5" width="15.625" style="4" customWidth="1"/>
    <col min="6" max="6" width="4.375" style="4" customWidth="1"/>
    <col min="7" max="7" width="11.875" style="4" bestFit="1" customWidth="1"/>
    <col min="8" max="8" width="4.375" style="4" customWidth="1"/>
    <col min="9" max="9" width="9.00390625" style="4" customWidth="1"/>
    <col min="10" max="10" width="4.375" style="4" customWidth="1"/>
    <col min="11" max="16384" width="9.00390625" style="4" customWidth="1"/>
  </cols>
  <sheetData>
    <row r="1" spans="1:11" ht="15.75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3.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3.5">
      <c r="A3" s="47" t="s">
        <v>33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4.25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3.5">
      <c r="A5" s="48" t="s">
        <v>4</v>
      </c>
      <c r="B5" s="49"/>
      <c r="C5" s="50"/>
      <c r="D5" s="51"/>
      <c r="E5" s="50"/>
      <c r="F5" s="51"/>
      <c r="G5" s="49"/>
      <c r="H5" s="49"/>
      <c r="I5" s="52"/>
      <c r="J5" s="9"/>
      <c r="K5" s="9"/>
    </row>
    <row r="6" spans="1:11" ht="13.5">
      <c r="A6" s="53" t="s">
        <v>5</v>
      </c>
      <c r="B6" s="54"/>
      <c r="C6" s="55" t="s">
        <v>6</v>
      </c>
      <c r="D6" s="10"/>
      <c r="E6" s="55" t="s">
        <v>7</v>
      </c>
      <c r="F6" s="54"/>
      <c r="G6" s="56"/>
      <c r="H6" s="55"/>
      <c r="I6" s="57"/>
      <c r="J6" s="9"/>
      <c r="K6" s="9"/>
    </row>
    <row r="7" spans="1:11" ht="13.5">
      <c r="A7" s="58"/>
      <c r="B7" s="55" t="s">
        <v>2</v>
      </c>
      <c r="C7" s="13"/>
      <c r="D7" s="59" t="s">
        <v>3</v>
      </c>
      <c r="E7" s="60">
        <f>A7*C7</f>
        <v>0</v>
      </c>
      <c r="F7" s="56"/>
      <c r="G7" s="56"/>
      <c r="H7" s="60"/>
      <c r="I7" s="57"/>
      <c r="J7" s="9"/>
      <c r="K7" s="9"/>
    </row>
    <row r="8" spans="1:11" ht="13.5">
      <c r="A8" s="58"/>
      <c r="B8" s="55" t="s">
        <v>2</v>
      </c>
      <c r="C8" s="13"/>
      <c r="D8" s="59" t="s">
        <v>3</v>
      </c>
      <c r="E8" s="60">
        <f>A8*C8</f>
        <v>0</v>
      </c>
      <c r="F8" s="56"/>
      <c r="G8" s="56"/>
      <c r="H8" s="60"/>
      <c r="I8" s="57"/>
      <c r="J8" s="9"/>
      <c r="K8" s="9"/>
    </row>
    <row r="9" spans="1:11" ht="13.5">
      <c r="A9" s="58"/>
      <c r="B9" s="55" t="s">
        <v>2</v>
      </c>
      <c r="C9" s="14"/>
      <c r="D9" s="59" t="s">
        <v>3</v>
      </c>
      <c r="E9" s="60">
        <f>A9*C9</f>
        <v>0</v>
      </c>
      <c r="F9" s="56"/>
      <c r="G9" s="56"/>
      <c r="H9" s="60"/>
      <c r="I9" s="57"/>
      <c r="J9" s="9"/>
      <c r="K9" s="9"/>
    </row>
    <row r="10" spans="1:10" ht="13.5">
      <c r="A10" s="58"/>
      <c r="B10" s="55" t="s">
        <v>2</v>
      </c>
      <c r="C10" s="13"/>
      <c r="D10" s="59" t="s">
        <v>3</v>
      </c>
      <c r="E10" s="60">
        <f>A10*C10</f>
        <v>0</v>
      </c>
      <c r="F10" s="56"/>
      <c r="G10" s="56"/>
      <c r="H10" s="60"/>
      <c r="I10" s="61" t="s">
        <v>22</v>
      </c>
      <c r="J10" s="9"/>
    </row>
    <row r="11" spans="1:10" ht="13.5">
      <c r="A11" s="58"/>
      <c r="B11" s="55" t="s">
        <v>2</v>
      </c>
      <c r="C11" s="13"/>
      <c r="D11" s="54"/>
      <c r="E11" s="60">
        <f>A11*C11</f>
        <v>0</v>
      </c>
      <c r="F11" s="56"/>
      <c r="G11" s="55" t="s">
        <v>25</v>
      </c>
      <c r="H11" s="60"/>
      <c r="I11" s="61" t="s">
        <v>23</v>
      </c>
      <c r="J11" s="8"/>
    </row>
    <row r="12" spans="1:10" ht="13.5">
      <c r="A12" s="62"/>
      <c r="B12" s="54"/>
      <c r="C12" s="54"/>
      <c r="D12" s="54"/>
      <c r="E12" s="63" t="s">
        <v>32</v>
      </c>
      <c r="F12" s="54"/>
      <c r="G12" s="55" t="s">
        <v>24</v>
      </c>
      <c r="H12" s="64"/>
      <c r="I12" s="61" t="s">
        <v>6</v>
      </c>
      <c r="J12" s="8"/>
    </row>
    <row r="13" spans="1:9" ht="13.5">
      <c r="A13" s="62"/>
      <c r="B13" s="54"/>
      <c r="C13" s="54"/>
      <c r="D13" s="54"/>
      <c r="E13" s="60">
        <f>SUM(E7:E11)</f>
        <v>0</v>
      </c>
      <c r="F13" s="60" t="s">
        <v>26</v>
      </c>
      <c r="G13" s="15"/>
      <c r="H13" s="55" t="s">
        <v>3</v>
      </c>
      <c r="I13" s="65" t="e">
        <f>E13/G13</f>
        <v>#DIV/0!</v>
      </c>
    </row>
    <row r="14" spans="1:11" ht="13.5">
      <c r="A14" s="62"/>
      <c r="B14" s="54"/>
      <c r="C14" s="66"/>
      <c r="D14" s="66"/>
      <c r="E14" s="54"/>
      <c r="F14" s="54"/>
      <c r="G14" s="54"/>
      <c r="H14" s="54"/>
      <c r="I14" s="57"/>
      <c r="J14" s="9"/>
      <c r="K14" s="9"/>
    </row>
    <row r="15" spans="1:11" ht="13.5">
      <c r="A15" s="62" t="s">
        <v>27</v>
      </c>
      <c r="B15" s="54"/>
      <c r="C15" s="55"/>
      <c r="D15" s="66"/>
      <c r="E15" s="56"/>
      <c r="F15" s="54"/>
      <c r="G15" s="56"/>
      <c r="H15" s="54"/>
      <c r="I15" s="57"/>
      <c r="J15" s="9"/>
      <c r="K15" s="9"/>
    </row>
    <row r="16" spans="1:11" ht="13.5">
      <c r="A16" s="62"/>
      <c r="B16" s="54"/>
      <c r="C16" s="55"/>
      <c r="D16" s="66"/>
      <c r="E16" s="67"/>
      <c r="F16" s="54"/>
      <c r="G16" s="56"/>
      <c r="H16" s="54"/>
      <c r="I16" s="57"/>
      <c r="J16" s="9"/>
      <c r="K16" s="9"/>
    </row>
    <row r="17" spans="1:11" ht="13.5">
      <c r="A17" s="39"/>
      <c r="B17" s="54"/>
      <c r="C17" s="55" t="s">
        <v>28</v>
      </c>
      <c r="D17" s="55"/>
      <c r="E17" s="67" t="s">
        <v>25</v>
      </c>
      <c r="F17" s="54"/>
      <c r="G17" s="55"/>
      <c r="H17" s="55"/>
      <c r="I17" s="68"/>
      <c r="J17" s="6"/>
      <c r="K17" s="9"/>
    </row>
    <row r="18" spans="1:11" ht="13.5">
      <c r="A18" s="69" t="s">
        <v>7</v>
      </c>
      <c r="B18" s="55"/>
      <c r="C18" s="67" t="s">
        <v>29</v>
      </c>
      <c r="D18" s="55"/>
      <c r="E18" s="67" t="s">
        <v>24</v>
      </c>
      <c r="F18" s="54"/>
      <c r="G18" s="54"/>
      <c r="H18" s="54"/>
      <c r="I18" s="70"/>
      <c r="J18" s="7"/>
      <c r="K18" s="9"/>
    </row>
    <row r="19" spans="1:11" ht="14.25" thickBot="1">
      <c r="A19" s="71">
        <f>+E13</f>
        <v>0</v>
      </c>
      <c r="B19" s="72" t="s">
        <v>26</v>
      </c>
      <c r="C19" s="73"/>
      <c r="D19" s="72"/>
      <c r="E19" s="74" t="e">
        <f>A19/C19</f>
        <v>#DIV/0!</v>
      </c>
      <c r="F19" s="72"/>
      <c r="G19" s="72"/>
      <c r="H19" s="72"/>
      <c r="I19" s="75"/>
      <c r="J19" s="9"/>
      <c r="K19" s="9"/>
    </row>
    <row r="20" spans="1:11" ht="13.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3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3.5">
      <c r="A22" s="9" t="s">
        <v>30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3.5">
      <c r="A23" s="6"/>
      <c r="B23" s="9"/>
      <c r="F23" s="9"/>
      <c r="G23" s="9"/>
      <c r="H23" s="9"/>
      <c r="I23" s="9"/>
      <c r="J23" s="9"/>
      <c r="K23" s="9"/>
    </row>
  </sheetData>
  <sheetProtection/>
  <mergeCells count="1">
    <mergeCell ref="A1:K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J. Feins</dc:creator>
  <cp:keywords/>
  <dc:description/>
  <cp:lastModifiedBy>gunveen.kaur</cp:lastModifiedBy>
  <dcterms:created xsi:type="dcterms:W3CDTF">1999-03-15T14:41:24Z</dcterms:created>
  <dcterms:modified xsi:type="dcterms:W3CDTF">2010-04-01T12:58:35Z</dcterms:modified>
  <cp:category/>
  <cp:version/>
  <cp:contentType/>
  <cp:contentStatus/>
</cp:coreProperties>
</file>