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BLE 5-1" sheetId="1" r:id="rId1"/>
    <sheet name="TABLE 5-2" sheetId="2" r:id="rId2"/>
    <sheet name="TABLE 5-3" sheetId="3" r:id="rId3"/>
    <sheet name="TABLE 5-4" sheetId="4" r:id="rId4"/>
    <sheet name="TABLE 5-5" sheetId="5" r:id="rId5"/>
  </sheets>
  <definedNames/>
  <calcPr fullCalcOnLoad="1"/>
</workbook>
</file>

<file path=xl/sharedStrings.xml><?xml version="1.0" encoding="utf-8"?>
<sst xmlns="http://schemas.openxmlformats.org/spreadsheetml/2006/main" count="81" uniqueCount="65">
  <si>
    <t>K*</t>
  </si>
  <si>
    <t>L</t>
  </si>
  <si>
    <r>
      <t>D</t>
    </r>
    <r>
      <rPr>
        <i/>
        <sz val="12"/>
        <rFont val="Times New Roman"/>
        <family val="1"/>
      </rPr>
      <t>L</t>
    </r>
  </si>
  <si>
    <t>Q</t>
  </si>
  <si>
    <r>
      <t>Q/L = AP</t>
    </r>
    <r>
      <rPr>
        <i/>
        <vertAlign val="subscript"/>
        <sz val="12"/>
        <rFont val="Times New Roman"/>
        <family val="1"/>
      </rPr>
      <t>L</t>
    </r>
  </si>
  <si>
    <t>Fixed Input (Capital)</t>
  </si>
  <si>
    <t>Variable Input (Labor)</t>
  </si>
  <si>
    <t>Change in Labor</t>
  </si>
  <si>
    <t>Average Product of Labor</t>
  </si>
  <si>
    <t>[Given]</t>
  </si>
  <si>
    <t>[(4)/(2)]</t>
  </si>
  <si>
    <t>--</t>
  </si>
  <si>
    <t>Table 5-1   The Production Function</t>
  </si>
  <si>
    <t>Output</t>
  </si>
  <si>
    <t>Marginal Product   of Labor</t>
  </si>
  <si>
    <t>Table 5-2   The Value Marginal Product of Labor</t>
  </si>
  <si>
    <t>P</t>
  </si>
  <si>
    <t>w</t>
  </si>
  <si>
    <t>Price of Output</t>
  </si>
  <si>
    <t>Value Marginal Product of Labor</t>
  </si>
  <si>
    <t>Unit Cost of Labor</t>
  </si>
  <si>
    <t>[Column 5 of Table 5-1]</t>
  </si>
  <si>
    <t>[(2) x (3)]</t>
  </si>
  <si>
    <r>
      <t>(</t>
    </r>
    <r>
      <rPr>
        <i/>
        <sz val="12"/>
        <rFont val="Symbol"/>
        <family val="1"/>
      </rPr>
      <t>D</t>
    </r>
    <r>
      <rPr>
        <i/>
        <sz val="12"/>
        <rFont val="Times New Roman"/>
        <family val="1"/>
      </rPr>
      <t>Q/</t>
    </r>
    <r>
      <rPr>
        <i/>
        <sz val="12"/>
        <rFont val="Symbol"/>
        <family val="1"/>
      </rPr>
      <t>D</t>
    </r>
    <r>
      <rPr>
        <i/>
        <sz val="12"/>
        <rFont val="Times New Roman"/>
        <family val="1"/>
      </rPr>
      <t>L) = MP</t>
    </r>
    <r>
      <rPr>
        <i/>
        <vertAlign val="subscript"/>
        <sz val="12"/>
        <rFont val="Times New Roman"/>
        <family val="1"/>
      </rPr>
      <t>L</t>
    </r>
  </si>
  <si>
    <r>
      <t>VMP</t>
    </r>
    <r>
      <rPr>
        <i/>
        <vertAlign val="subscript"/>
        <sz val="12"/>
        <rFont val="Times New Roman"/>
        <family val="1"/>
      </rPr>
      <t>L</t>
    </r>
    <r>
      <rPr>
        <i/>
        <sz val="12"/>
        <rFont val="Times New Roman"/>
        <family val="1"/>
      </rPr>
      <t xml:space="preserve"> = P x MP</t>
    </r>
    <r>
      <rPr>
        <i/>
        <vertAlign val="subscript"/>
        <sz val="12"/>
        <rFont val="Times New Roman"/>
        <family val="1"/>
      </rPr>
      <t>L</t>
    </r>
  </si>
  <si>
    <t>Table 5-3   The Cost Function</t>
  </si>
  <si>
    <t>FC</t>
  </si>
  <si>
    <t>Fixed Cost</t>
  </si>
  <si>
    <t>Variable Cost</t>
  </si>
  <si>
    <t>Total Cost</t>
  </si>
  <si>
    <t>[$1,000 x (1)]</t>
  </si>
  <si>
    <t>[$400 x (2)]</t>
  </si>
  <si>
    <t>[(4) + (5)]</t>
  </si>
  <si>
    <t>VC(Q)</t>
  </si>
  <si>
    <t>TC(Q)</t>
  </si>
  <si>
    <t>Table 5-4   Derivation of Average Costs</t>
  </si>
  <si>
    <t>AFC</t>
  </si>
  <si>
    <t>AVC</t>
  </si>
  <si>
    <t>ATC</t>
  </si>
  <si>
    <t>Average Fixed Cost</t>
  </si>
  <si>
    <t>Average Variable Cost</t>
  </si>
  <si>
    <t>Average Total Cost</t>
  </si>
  <si>
    <t>[Column 4 Table 5-3]</t>
  </si>
  <si>
    <t>[Column 5 Table 5-3]</t>
  </si>
  <si>
    <t>[Column 6 Table 5-3]</t>
  </si>
  <si>
    <t>[(2)/(1)]</t>
  </si>
  <si>
    <t>[(3)/(1)]</t>
  </si>
  <si>
    <t>[(4)/(1)]</t>
  </si>
  <si>
    <r>
      <t>[</t>
    </r>
    <r>
      <rPr>
        <i/>
        <sz val="12"/>
        <rFont val="Symbol"/>
        <family val="1"/>
      </rPr>
      <t>D</t>
    </r>
    <r>
      <rPr>
        <i/>
        <sz val="12"/>
        <rFont val="Times New Roman"/>
        <family val="1"/>
      </rPr>
      <t>(2)]</t>
    </r>
  </si>
  <si>
    <t>Table 5-5   Derivation of Marginal Cost</t>
  </si>
  <si>
    <r>
      <t>D</t>
    </r>
    <r>
      <rPr>
        <i/>
        <sz val="12"/>
        <rFont val="Times New Roman"/>
        <family val="1"/>
      </rPr>
      <t>Q</t>
    </r>
  </si>
  <si>
    <r>
      <t>D</t>
    </r>
    <r>
      <rPr>
        <i/>
        <sz val="12"/>
        <rFont val="times new  roman"/>
        <family val="0"/>
      </rPr>
      <t>TC</t>
    </r>
  </si>
  <si>
    <t>MC</t>
  </si>
  <si>
    <t>Change in Output</t>
  </si>
  <si>
    <t>Change in Total Cost</t>
  </si>
  <si>
    <t>Marginal Cost</t>
  </si>
  <si>
    <r>
      <t>[</t>
    </r>
    <r>
      <rPr>
        <i/>
        <sz val="12"/>
        <rFont val="Symbol"/>
        <family val="1"/>
      </rPr>
      <t>D</t>
    </r>
    <r>
      <rPr>
        <i/>
        <sz val="12"/>
        <rFont val="Times New Roman"/>
        <family val="1"/>
      </rPr>
      <t>(1)]</t>
    </r>
  </si>
  <si>
    <t>[Column 6 of Table 5-3]</t>
  </si>
  <si>
    <r>
      <t>[</t>
    </r>
    <r>
      <rPr>
        <i/>
        <sz val="12"/>
        <rFont val="Symbol"/>
        <family val="1"/>
      </rPr>
      <t>D</t>
    </r>
    <r>
      <rPr>
        <i/>
        <sz val="12"/>
        <rFont val="Times New Roman"/>
        <family val="1"/>
      </rPr>
      <t>(3)]</t>
    </r>
  </si>
  <si>
    <r>
      <t>D</t>
    </r>
    <r>
      <rPr>
        <i/>
        <sz val="12"/>
        <rFont val="Times New Roman"/>
        <family val="1"/>
      </rPr>
      <t>VC(Q)</t>
    </r>
  </si>
  <si>
    <t>Change in Variable Cost</t>
  </si>
  <si>
    <t>[Column 5 of Table 5-3]</t>
  </si>
  <si>
    <t>[(4)/(2)] or [(6)/(2)]</t>
  </si>
  <si>
    <r>
      <t>[</t>
    </r>
    <r>
      <rPr>
        <i/>
        <sz val="12"/>
        <rFont val="Symbol"/>
        <family val="1"/>
      </rPr>
      <t>D</t>
    </r>
    <r>
      <rPr>
        <i/>
        <sz val="12"/>
        <rFont val="Times New Roman"/>
        <family val="1"/>
      </rPr>
      <t>(4)/</t>
    </r>
    <r>
      <rPr>
        <i/>
        <sz val="12"/>
        <rFont val="Symbol"/>
        <family val="1"/>
      </rPr>
      <t>D</t>
    </r>
    <r>
      <rPr>
        <i/>
        <sz val="12"/>
        <rFont val="Times New Roman"/>
        <family val="1"/>
      </rPr>
      <t>(2)]</t>
    </r>
  </si>
  <si>
    <r>
      <t>[</t>
    </r>
    <r>
      <rPr>
        <i/>
        <sz val="12"/>
        <rFont val="Symbol"/>
        <family val="1"/>
      </rPr>
      <t>D</t>
    </r>
    <r>
      <rPr>
        <i/>
        <sz val="12"/>
        <rFont val="Times New Roman"/>
        <family val="1"/>
      </rPr>
      <t>(5)]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</si>
</sst>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&quot;$&quot;#,##0.0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Symbol"/>
      <family val="1"/>
    </font>
    <font>
      <i/>
      <vertAlign val="subscript"/>
      <sz val="12"/>
      <name val="Times New Roman"/>
      <family val="1"/>
    </font>
    <font>
      <i/>
      <sz val="12"/>
      <name val="times new  roman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37" fontId="1" fillId="0" borderId="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/>
    </xf>
    <xf numFmtId="16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  <xf numFmtId="6" fontId="1" fillId="0" borderId="0" xfId="0" applyNumberFormat="1" applyFont="1" applyAlignment="1" quotePrefix="1">
      <alignment horizontal="center"/>
    </xf>
    <xf numFmtId="165" fontId="1" fillId="0" borderId="0" xfId="0" applyNumberFormat="1" applyFont="1" applyAlignment="1" quotePrefix="1">
      <alignment horizontal="center"/>
    </xf>
    <xf numFmtId="3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/>
    </xf>
    <xf numFmtId="0" fontId="1" fillId="0" borderId="0" xfId="42" applyNumberFormat="1" applyFont="1" applyAlignment="1">
      <alignment horizontal="center"/>
    </xf>
    <xf numFmtId="3" fontId="1" fillId="0" borderId="0" xfId="42" applyNumberFormat="1" applyFont="1" applyAlignment="1" quotePrefix="1">
      <alignment horizontal="center"/>
    </xf>
    <xf numFmtId="165" fontId="1" fillId="0" borderId="0" xfId="42" applyNumberFormat="1" applyFont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16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4" fontId="1" fillId="0" borderId="0" xfId="0" applyNumberFormat="1" applyFont="1" applyAlignment="1" quotePrefix="1">
      <alignment horizontal="center"/>
    </xf>
    <xf numFmtId="166" fontId="1" fillId="0" borderId="0" xfId="0" applyNumberFormat="1" applyFont="1" applyAlignment="1" quotePrefix="1">
      <alignment horizontal="center"/>
    </xf>
    <xf numFmtId="2" fontId="1" fillId="0" borderId="0" xfId="0" applyNumberFormat="1" applyFont="1" applyAlignment="1" quotePrefix="1">
      <alignment horizontal="center"/>
    </xf>
    <xf numFmtId="164" fontId="3" fillId="0" borderId="0" xfId="0" applyNumberFormat="1" applyFont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3" fontId="1" fillId="0" borderId="0" xfId="42" applyNumberFormat="1" applyFont="1" applyAlignment="1">
      <alignment horizontal="center"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37" fontId="1" fillId="0" borderId="0" xfId="0" applyNumberFormat="1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12.8515625" style="15" customWidth="1"/>
    <col min="3" max="4" width="14.7109375" style="15" customWidth="1"/>
    <col min="5" max="5" width="13.7109375" style="15" customWidth="1"/>
    <col min="6" max="6" width="21.00390625" style="15" customWidth="1"/>
    <col min="7" max="7" width="13.7109375" style="15" customWidth="1"/>
    <col min="8" max="16384" width="9.140625" style="15" customWidth="1"/>
  </cols>
  <sheetData>
    <row r="1" spans="1:7" ht="15.75">
      <c r="A1" s="1"/>
      <c r="B1" s="2" t="s">
        <v>12</v>
      </c>
      <c r="C1" s="3"/>
      <c r="D1" s="3"/>
      <c r="E1" s="3"/>
      <c r="F1" s="3"/>
      <c r="G1" s="3"/>
    </row>
    <row r="2" spans="1:7" ht="16.5" thickBot="1">
      <c r="A2" s="1"/>
      <c r="B2" s="1"/>
      <c r="C2" s="1"/>
      <c r="D2" s="1"/>
      <c r="E2" s="4"/>
      <c r="F2" s="1"/>
      <c r="G2" s="1"/>
    </row>
    <row r="3" spans="1:7" ht="15.75">
      <c r="A3" s="1"/>
      <c r="B3" s="5">
        <v>-1</v>
      </c>
      <c r="C3" s="5">
        <v>-2</v>
      </c>
      <c r="D3" s="5">
        <v>-3</v>
      </c>
      <c r="E3" s="5">
        <v>-4</v>
      </c>
      <c r="F3" s="5">
        <v>-5</v>
      </c>
      <c r="G3" s="5">
        <v>-6</v>
      </c>
    </row>
    <row r="4" spans="1:7" ht="18.75">
      <c r="A4" s="1"/>
      <c r="B4" s="6" t="s">
        <v>0</v>
      </c>
      <c r="C4" s="6" t="s">
        <v>1</v>
      </c>
      <c r="D4" s="7" t="s">
        <v>2</v>
      </c>
      <c r="E4" s="6" t="s">
        <v>3</v>
      </c>
      <c r="F4" s="6" t="s">
        <v>23</v>
      </c>
      <c r="G4" s="6" t="s">
        <v>4</v>
      </c>
    </row>
    <row r="5" spans="1:7" ht="47.25">
      <c r="A5" s="1"/>
      <c r="B5" s="8" t="s">
        <v>5</v>
      </c>
      <c r="C5" s="8" t="s">
        <v>6</v>
      </c>
      <c r="D5" s="8" t="s">
        <v>7</v>
      </c>
      <c r="E5" s="14" t="s">
        <v>13</v>
      </c>
      <c r="F5" s="8" t="s">
        <v>14</v>
      </c>
      <c r="G5" s="8" t="s">
        <v>8</v>
      </c>
    </row>
    <row r="6" spans="1:7" ht="16.5" thickBot="1">
      <c r="A6" s="1"/>
      <c r="B6" s="9" t="s">
        <v>9</v>
      </c>
      <c r="C6" s="9" t="s">
        <v>9</v>
      </c>
      <c r="D6" s="9" t="s">
        <v>48</v>
      </c>
      <c r="E6" s="9" t="s">
        <v>9</v>
      </c>
      <c r="F6" s="9" t="s">
        <v>63</v>
      </c>
      <c r="G6" s="9" t="s">
        <v>10</v>
      </c>
    </row>
    <row r="7" spans="1:7" ht="15.75">
      <c r="A7" s="1"/>
      <c r="B7" s="4">
        <v>2</v>
      </c>
      <c r="C7" s="4">
        <v>0</v>
      </c>
      <c r="D7" s="10" t="s">
        <v>11</v>
      </c>
      <c r="E7" s="11">
        <v>0</v>
      </c>
      <c r="F7" s="10" t="s">
        <v>11</v>
      </c>
      <c r="G7" s="10" t="s">
        <v>11</v>
      </c>
    </row>
    <row r="8" spans="1:7" ht="15.75">
      <c r="A8" s="1"/>
      <c r="B8" s="4">
        <v>2</v>
      </c>
      <c r="C8" s="4">
        <v>1</v>
      </c>
      <c r="D8" s="4">
        <f>C8-C7</f>
        <v>1</v>
      </c>
      <c r="E8" s="11">
        <v>76</v>
      </c>
      <c r="F8" s="10">
        <f aca="true" t="shared" si="0" ref="F8:F18">(E8-E7)/(C8-C7)</f>
        <v>76</v>
      </c>
      <c r="G8" s="10">
        <f aca="true" t="shared" si="1" ref="G8:G18">E8/C8</f>
        <v>76</v>
      </c>
    </row>
    <row r="9" spans="1:7" ht="15.75">
      <c r="A9" s="1"/>
      <c r="B9" s="4">
        <v>2</v>
      </c>
      <c r="C9" s="4">
        <v>2</v>
      </c>
      <c r="D9" s="4">
        <f aca="true" t="shared" si="2" ref="D9:D18">C9-C8</f>
        <v>1</v>
      </c>
      <c r="E9" s="11">
        <v>248</v>
      </c>
      <c r="F9" s="10">
        <f t="shared" si="0"/>
        <v>172</v>
      </c>
      <c r="G9" s="10">
        <f t="shared" si="1"/>
        <v>124</v>
      </c>
    </row>
    <row r="10" spans="1:7" ht="15.75">
      <c r="A10" s="1"/>
      <c r="B10" s="4">
        <v>2</v>
      </c>
      <c r="C10" s="4">
        <v>3</v>
      </c>
      <c r="D10" s="4">
        <f t="shared" si="2"/>
        <v>1</v>
      </c>
      <c r="E10" s="11">
        <v>492</v>
      </c>
      <c r="F10" s="10">
        <f t="shared" si="0"/>
        <v>244</v>
      </c>
      <c r="G10" s="10">
        <f t="shared" si="1"/>
        <v>164</v>
      </c>
    </row>
    <row r="11" spans="1:7" ht="15.75">
      <c r="A11" s="1"/>
      <c r="B11" s="4">
        <v>2</v>
      </c>
      <c r="C11" s="4">
        <v>4</v>
      </c>
      <c r="D11" s="4">
        <f t="shared" si="2"/>
        <v>1</v>
      </c>
      <c r="E11" s="11">
        <v>784</v>
      </c>
      <c r="F11" s="10">
        <f t="shared" si="0"/>
        <v>292</v>
      </c>
      <c r="G11" s="10">
        <f t="shared" si="1"/>
        <v>196</v>
      </c>
    </row>
    <row r="12" spans="1:7" ht="15.75">
      <c r="A12" s="1"/>
      <c r="B12" s="4">
        <v>2</v>
      </c>
      <c r="C12" s="4">
        <v>5</v>
      </c>
      <c r="D12" s="4">
        <f t="shared" si="2"/>
        <v>1</v>
      </c>
      <c r="E12" s="11">
        <v>1100</v>
      </c>
      <c r="F12" s="10">
        <f t="shared" si="0"/>
        <v>316</v>
      </c>
      <c r="G12" s="10">
        <f t="shared" si="1"/>
        <v>220</v>
      </c>
    </row>
    <row r="13" spans="1:7" ht="15.75">
      <c r="A13" s="1"/>
      <c r="B13" s="4">
        <v>2</v>
      </c>
      <c r="C13" s="4">
        <v>6</v>
      </c>
      <c r="D13" s="4">
        <f t="shared" si="2"/>
        <v>1</v>
      </c>
      <c r="E13" s="11">
        <v>1416</v>
      </c>
      <c r="F13" s="10">
        <f t="shared" si="0"/>
        <v>316</v>
      </c>
      <c r="G13" s="10">
        <f t="shared" si="1"/>
        <v>236</v>
      </c>
    </row>
    <row r="14" spans="1:7" ht="15.75">
      <c r="A14" s="1"/>
      <c r="B14" s="4">
        <v>2</v>
      </c>
      <c r="C14" s="4">
        <v>7</v>
      </c>
      <c r="D14" s="4">
        <f t="shared" si="2"/>
        <v>1</v>
      </c>
      <c r="E14" s="11">
        <v>1708</v>
      </c>
      <c r="F14" s="10">
        <f t="shared" si="0"/>
        <v>292</v>
      </c>
      <c r="G14" s="10">
        <f t="shared" si="1"/>
        <v>244</v>
      </c>
    </row>
    <row r="15" spans="1:7" ht="15.75">
      <c r="A15" s="1"/>
      <c r="B15" s="4">
        <v>2</v>
      </c>
      <c r="C15" s="4">
        <v>8</v>
      </c>
      <c r="D15" s="4">
        <f t="shared" si="2"/>
        <v>1</v>
      </c>
      <c r="E15" s="11">
        <v>1952</v>
      </c>
      <c r="F15" s="10">
        <f t="shared" si="0"/>
        <v>244</v>
      </c>
      <c r="G15" s="10">
        <f t="shared" si="1"/>
        <v>244</v>
      </c>
    </row>
    <row r="16" spans="1:7" ht="15.75">
      <c r="A16" s="1"/>
      <c r="B16" s="4">
        <v>2</v>
      </c>
      <c r="C16" s="4">
        <v>9</v>
      </c>
      <c r="D16" s="4">
        <f t="shared" si="2"/>
        <v>1</v>
      </c>
      <c r="E16" s="11">
        <v>2124</v>
      </c>
      <c r="F16" s="10">
        <f t="shared" si="0"/>
        <v>172</v>
      </c>
      <c r="G16" s="10">
        <f t="shared" si="1"/>
        <v>236</v>
      </c>
    </row>
    <row r="17" spans="1:7" ht="15.75">
      <c r="A17" s="1"/>
      <c r="B17" s="4">
        <v>2</v>
      </c>
      <c r="C17" s="4">
        <v>10</v>
      </c>
      <c r="D17" s="4">
        <f t="shared" si="2"/>
        <v>1</v>
      </c>
      <c r="E17" s="11">
        <v>2200</v>
      </c>
      <c r="F17" s="10">
        <f t="shared" si="0"/>
        <v>76</v>
      </c>
      <c r="G17" s="10">
        <f t="shared" si="1"/>
        <v>220</v>
      </c>
    </row>
    <row r="18" spans="1:7" ht="15.75">
      <c r="A18" s="1"/>
      <c r="B18" s="4">
        <v>2</v>
      </c>
      <c r="C18" s="4">
        <v>11</v>
      </c>
      <c r="D18" s="4">
        <f t="shared" si="2"/>
        <v>1</v>
      </c>
      <c r="E18" s="11">
        <v>2156</v>
      </c>
      <c r="F18" s="10">
        <f t="shared" si="0"/>
        <v>-44</v>
      </c>
      <c r="G18" s="10">
        <f t="shared" si="1"/>
        <v>196</v>
      </c>
    </row>
    <row r="19" spans="1:7" ht="16.5" thickBot="1">
      <c r="A19" s="1"/>
      <c r="B19" s="12"/>
      <c r="C19" s="12"/>
      <c r="D19" s="12"/>
      <c r="E19" s="13"/>
      <c r="F19" s="12"/>
      <c r="G19" s="12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15.421875" style="15" customWidth="1"/>
    <col min="3" max="3" width="9.140625" style="15" customWidth="1"/>
    <col min="4" max="4" width="24.57421875" style="15" customWidth="1"/>
    <col min="5" max="5" width="20.00390625" style="15" customWidth="1"/>
    <col min="6" max="6" width="11.7109375" style="15" customWidth="1"/>
    <col min="7" max="16384" width="9.140625" style="15" customWidth="1"/>
  </cols>
  <sheetData>
    <row r="1" spans="2:6" ht="15.75">
      <c r="B1" s="16" t="s">
        <v>15</v>
      </c>
      <c r="C1" s="17"/>
      <c r="D1" s="17"/>
      <c r="E1" s="17"/>
      <c r="F1" s="17"/>
    </row>
    <row r="2" ht="16.5" thickBot="1"/>
    <row r="3" spans="2:6" ht="15.75">
      <c r="B3" s="18">
        <v>-1</v>
      </c>
      <c r="C3" s="18">
        <v>-2</v>
      </c>
      <c r="D3" s="18">
        <v>-3</v>
      </c>
      <c r="E3" s="18">
        <v>-4</v>
      </c>
      <c r="F3" s="18">
        <v>-5</v>
      </c>
    </row>
    <row r="4" spans="2:6" ht="18.75">
      <c r="B4" s="19" t="str">
        <f>'TABLE 5-1'!C4</f>
        <v>L</v>
      </c>
      <c r="C4" s="19" t="s">
        <v>16</v>
      </c>
      <c r="D4" s="6" t="s">
        <v>23</v>
      </c>
      <c r="E4" s="19" t="s">
        <v>24</v>
      </c>
      <c r="F4" s="19" t="s">
        <v>17</v>
      </c>
    </row>
    <row r="5" spans="2:6" ht="31.5">
      <c r="B5" s="21" t="str">
        <f>'TABLE 5-1'!C5</f>
        <v>Variable Input (Labor)</v>
      </c>
      <c r="C5" s="21" t="s">
        <v>18</v>
      </c>
      <c r="D5" s="21" t="str">
        <f>'TABLE 5-1'!F5</f>
        <v>Marginal Product   of Labor</v>
      </c>
      <c r="E5" s="21" t="s">
        <v>19</v>
      </c>
      <c r="F5" s="21" t="s">
        <v>20</v>
      </c>
    </row>
    <row r="6" spans="2:6" ht="16.5" thickBot="1">
      <c r="B6" s="22" t="str">
        <f>'TABLE 5-1'!C6</f>
        <v>[Given]</v>
      </c>
      <c r="C6" s="22" t="str">
        <f>'TABLE 5-1'!E6</f>
        <v>[Given]</v>
      </c>
      <c r="D6" s="22" t="s">
        <v>21</v>
      </c>
      <c r="E6" s="22" t="s">
        <v>22</v>
      </c>
      <c r="F6" s="22" t="s">
        <v>9</v>
      </c>
    </row>
    <row r="7" spans="2:6" ht="15.75">
      <c r="B7" s="23">
        <f>'TABLE 5-1'!C7</f>
        <v>0</v>
      </c>
      <c r="C7" s="24">
        <v>3</v>
      </c>
      <c r="D7" s="51" t="s">
        <v>11</v>
      </c>
      <c r="E7" s="25" t="s">
        <v>11</v>
      </c>
      <c r="F7" s="26">
        <v>400</v>
      </c>
    </row>
    <row r="8" spans="2:6" ht="15.75">
      <c r="B8" s="23">
        <f>'TABLE 5-1'!C8</f>
        <v>1</v>
      </c>
      <c r="C8" s="23">
        <v>3</v>
      </c>
      <c r="D8" s="28">
        <f>'TABLE 5-1'!$F8</f>
        <v>76</v>
      </c>
      <c r="E8" s="27">
        <f aca="true" t="shared" si="0" ref="E8:E18">C8*D8</f>
        <v>228</v>
      </c>
      <c r="F8" s="25">
        <v>400</v>
      </c>
    </row>
    <row r="9" spans="2:6" ht="15.75">
      <c r="B9" s="23">
        <f>'TABLE 5-1'!C9</f>
        <v>2</v>
      </c>
      <c r="C9" s="23">
        <v>3</v>
      </c>
      <c r="D9" s="28">
        <f>'TABLE 5-1'!$F9</f>
        <v>172</v>
      </c>
      <c r="E9" s="25">
        <f t="shared" si="0"/>
        <v>516</v>
      </c>
      <c r="F9" s="25">
        <v>400</v>
      </c>
    </row>
    <row r="10" spans="2:6" ht="15.75">
      <c r="B10" s="23">
        <f>'TABLE 5-1'!C10</f>
        <v>3</v>
      </c>
      <c r="C10" s="23">
        <v>3</v>
      </c>
      <c r="D10" s="28">
        <f>'TABLE 5-1'!$F10</f>
        <v>244</v>
      </c>
      <c r="E10" s="25">
        <f t="shared" si="0"/>
        <v>732</v>
      </c>
      <c r="F10" s="25">
        <v>400</v>
      </c>
    </row>
    <row r="11" spans="2:6" ht="15.75">
      <c r="B11" s="23">
        <f>'TABLE 5-1'!C11</f>
        <v>4</v>
      </c>
      <c r="C11" s="23">
        <v>3</v>
      </c>
      <c r="D11" s="28">
        <f>'TABLE 5-1'!$F11</f>
        <v>292</v>
      </c>
      <c r="E11" s="25">
        <f t="shared" si="0"/>
        <v>876</v>
      </c>
      <c r="F11" s="25">
        <v>400</v>
      </c>
    </row>
    <row r="12" spans="2:6" ht="15.75">
      <c r="B12" s="23">
        <f>'TABLE 5-1'!C12</f>
        <v>5</v>
      </c>
      <c r="C12" s="23">
        <v>3</v>
      </c>
      <c r="D12" s="28">
        <f>'TABLE 5-1'!$F12</f>
        <v>316</v>
      </c>
      <c r="E12" s="25">
        <f t="shared" si="0"/>
        <v>948</v>
      </c>
      <c r="F12" s="25">
        <v>400</v>
      </c>
    </row>
    <row r="13" spans="2:6" ht="15.75">
      <c r="B13" s="23">
        <f>'TABLE 5-1'!C13</f>
        <v>6</v>
      </c>
      <c r="C13" s="23">
        <v>3</v>
      </c>
      <c r="D13" s="28">
        <f>'TABLE 5-1'!$F13</f>
        <v>316</v>
      </c>
      <c r="E13" s="25">
        <f t="shared" si="0"/>
        <v>948</v>
      </c>
      <c r="F13" s="25">
        <v>400</v>
      </c>
    </row>
    <row r="14" spans="2:6" ht="15.75">
      <c r="B14" s="23">
        <f>'TABLE 5-1'!C14</f>
        <v>7</v>
      </c>
      <c r="C14" s="23">
        <v>3</v>
      </c>
      <c r="D14" s="28">
        <f>'TABLE 5-1'!$F14</f>
        <v>292</v>
      </c>
      <c r="E14" s="25">
        <f t="shared" si="0"/>
        <v>876</v>
      </c>
      <c r="F14" s="25">
        <v>400</v>
      </c>
    </row>
    <row r="15" spans="2:6" ht="15.75">
      <c r="B15" s="23">
        <f>'TABLE 5-1'!C15</f>
        <v>8</v>
      </c>
      <c r="C15" s="23">
        <v>3</v>
      </c>
      <c r="D15" s="28">
        <f>'TABLE 5-1'!$F15</f>
        <v>244</v>
      </c>
      <c r="E15" s="25">
        <f t="shared" si="0"/>
        <v>732</v>
      </c>
      <c r="F15" s="25">
        <v>400</v>
      </c>
    </row>
    <row r="16" spans="2:6" ht="15.75">
      <c r="B16" s="23">
        <f>'TABLE 5-1'!C16</f>
        <v>9</v>
      </c>
      <c r="C16" s="23">
        <v>3</v>
      </c>
      <c r="D16" s="28">
        <f>'TABLE 5-1'!$F16</f>
        <v>172</v>
      </c>
      <c r="E16" s="25">
        <f t="shared" si="0"/>
        <v>516</v>
      </c>
      <c r="F16" s="25">
        <v>400</v>
      </c>
    </row>
    <row r="17" spans="2:6" ht="15.75">
      <c r="B17" s="23">
        <f>'TABLE 5-1'!C17</f>
        <v>10</v>
      </c>
      <c r="C17" s="23">
        <v>3</v>
      </c>
      <c r="D17" s="28">
        <f>'TABLE 5-1'!$F17</f>
        <v>76</v>
      </c>
      <c r="E17" s="25">
        <f t="shared" si="0"/>
        <v>228</v>
      </c>
      <c r="F17" s="25">
        <v>400</v>
      </c>
    </row>
    <row r="18" spans="2:6" ht="15.75">
      <c r="B18" s="23">
        <f>'TABLE 5-1'!C18</f>
        <v>11</v>
      </c>
      <c r="C18" s="23">
        <v>3</v>
      </c>
      <c r="D18" s="28">
        <f>'TABLE 5-1'!$F18</f>
        <v>-44</v>
      </c>
      <c r="E18" s="25">
        <f t="shared" si="0"/>
        <v>-132</v>
      </c>
      <c r="F18" s="25">
        <v>400</v>
      </c>
    </row>
    <row r="19" spans="2:6" ht="16.5" thickBot="1">
      <c r="B19" s="29"/>
      <c r="C19" s="29"/>
      <c r="D19" s="29"/>
      <c r="E19" s="29"/>
      <c r="F19" s="29"/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13.421875" style="15" customWidth="1"/>
    <col min="3" max="3" width="16.140625" style="15" customWidth="1"/>
    <col min="4" max="4" width="13.57421875" style="15" customWidth="1"/>
    <col min="5" max="5" width="13.8515625" style="15" customWidth="1"/>
    <col min="6" max="6" width="14.28125" style="15" customWidth="1"/>
    <col min="7" max="7" width="11.7109375" style="15" customWidth="1"/>
    <col min="8" max="16384" width="9.140625" style="15" customWidth="1"/>
  </cols>
  <sheetData>
    <row r="1" spans="2:7" ht="15.75">
      <c r="B1" s="38" t="s">
        <v>25</v>
      </c>
      <c r="C1" s="17"/>
      <c r="D1" s="23"/>
      <c r="E1" s="17"/>
      <c r="F1" s="23"/>
      <c r="G1" s="23"/>
    </row>
    <row r="2" spans="4:7" ht="16.5" thickBot="1">
      <c r="D2" s="23"/>
      <c r="F2" s="23"/>
      <c r="G2" s="23"/>
    </row>
    <row r="3" spans="2:7" ht="15.75">
      <c r="B3" s="18">
        <v>-1</v>
      </c>
      <c r="C3" s="18">
        <v>-2</v>
      </c>
      <c r="D3" s="18">
        <v>-3</v>
      </c>
      <c r="E3" s="18">
        <v>-4</v>
      </c>
      <c r="F3" s="18">
        <v>-5</v>
      </c>
      <c r="G3" s="18">
        <v>-6</v>
      </c>
    </row>
    <row r="4" spans="2:7" ht="15.75">
      <c r="B4" s="30" t="str">
        <f>'TABLE 5-1'!B4</f>
        <v>K*</v>
      </c>
      <c r="C4" s="30" t="str">
        <f>'TABLE 5-1'!C4</f>
        <v>L</v>
      </c>
      <c r="D4" s="30" t="str">
        <f>'TABLE 5-1'!E4</f>
        <v>Q</v>
      </c>
      <c r="E4" s="19" t="s">
        <v>26</v>
      </c>
      <c r="F4" s="19" t="s">
        <v>33</v>
      </c>
      <c r="G4" s="19" t="s">
        <v>34</v>
      </c>
    </row>
    <row r="5" spans="2:7" ht="31.5">
      <c r="B5" s="31" t="str">
        <f>'TABLE 5-1'!B5</f>
        <v>Fixed Input (Capital)</v>
      </c>
      <c r="C5" s="31" t="str">
        <f>'TABLE 5-1'!C5</f>
        <v>Variable Input (Labor)</v>
      </c>
      <c r="D5" s="45" t="str">
        <f>'TABLE 5-1'!E5</f>
        <v>Output</v>
      </c>
      <c r="E5" s="32" t="s">
        <v>27</v>
      </c>
      <c r="F5" s="45" t="s">
        <v>28</v>
      </c>
      <c r="G5" s="32" t="s">
        <v>29</v>
      </c>
    </row>
    <row r="6" spans="2:7" ht="16.5" thickBot="1">
      <c r="B6" s="33" t="str">
        <f>'TABLE 5-1'!B6</f>
        <v>[Given]</v>
      </c>
      <c r="C6" s="33" t="str">
        <f>'TABLE 5-1'!C6</f>
        <v>[Given]</v>
      </c>
      <c r="D6" s="33" t="str">
        <f>'TABLE 5-1'!E6</f>
        <v>[Given]</v>
      </c>
      <c r="E6" s="22" t="s">
        <v>30</v>
      </c>
      <c r="F6" s="22" t="s">
        <v>31</v>
      </c>
      <c r="G6" s="22" t="s">
        <v>32</v>
      </c>
    </row>
    <row r="7" spans="2:7" ht="15.75">
      <c r="B7" s="34">
        <f>'TABLE 5-1'!B7</f>
        <v>2</v>
      </c>
      <c r="C7" s="34">
        <f>'TABLE 5-1'!C7</f>
        <v>0</v>
      </c>
      <c r="D7" s="35">
        <f>'TABLE 5-1'!E7</f>
        <v>0</v>
      </c>
      <c r="E7" s="36">
        <f>1000*B7</f>
        <v>2000</v>
      </c>
      <c r="F7" s="36">
        <v>0</v>
      </c>
      <c r="G7" s="24">
        <f>E7</f>
        <v>2000</v>
      </c>
    </row>
    <row r="8" spans="2:7" ht="15.75">
      <c r="B8" s="34">
        <f>'TABLE 5-1'!B8</f>
        <v>2</v>
      </c>
      <c r="C8" s="34">
        <f>'TABLE 5-1'!C8</f>
        <v>1</v>
      </c>
      <c r="D8" s="35">
        <f>'TABLE 5-1'!E8</f>
        <v>76</v>
      </c>
      <c r="E8" s="35">
        <f aca="true" t="shared" si="0" ref="E8:E17">1000*B8</f>
        <v>2000</v>
      </c>
      <c r="F8" s="35">
        <f>400*C8</f>
        <v>400</v>
      </c>
      <c r="G8" s="28">
        <f aca="true" t="shared" si="1" ref="G8:G17">E8+F8</f>
        <v>2400</v>
      </c>
    </row>
    <row r="9" spans="2:7" ht="15.75">
      <c r="B9" s="34">
        <f>'TABLE 5-1'!B9</f>
        <v>2</v>
      </c>
      <c r="C9" s="34">
        <f>'TABLE 5-1'!C9</f>
        <v>2</v>
      </c>
      <c r="D9" s="35">
        <f>'TABLE 5-1'!E9</f>
        <v>248</v>
      </c>
      <c r="E9" s="35">
        <f t="shared" si="0"/>
        <v>2000</v>
      </c>
      <c r="F9" s="35">
        <f aca="true" t="shared" si="2" ref="F9:F17">400*C9</f>
        <v>800</v>
      </c>
      <c r="G9" s="28">
        <f t="shared" si="1"/>
        <v>2800</v>
      </c>
    </row>
    <row r="10" spans="2:7" ht="15.75">
      <c r="B10" s="34">
        <f>'TABLE 5-1'!B10</f>
        <v>2</v>
      </c>
      <c r="C10" s="34">
        <f>'TABLE 5-1'!C10</f>
        <v>3</v>
      </c>
      <c r="D10" s="35">
        <f>'TABLE 5-1'!E10</f>
        <v>492</v>
      </c>
      <c r="E10" s="35">
        <f t="shared" si="0"/>
        <v>2000</v>
      </c>
      <c r="F10" s="35">
        <f t="shared" si="2"/>
        <v>1200</v>
      </c>
      <c r="G10" s="28">
        <f t="shared" si="1"/>
        <v>3200</v>
      </c>
    </row>
    <row r="11" spans="2:7" ht="15.75">
      <c r="B11" s="34">
        <f>'TABLE 5-1'!B11</f>
        <v>2</v>
      </c>
      <c r="C11" s="34">
        <f>'TABLE 5-1'!C11</f>
        <v>4</v>
      </c>
      <c r="D11" s="35">
        <f>'TABLE 5-1'!E11</f>
        <v>784</v>
      </c>
      <c r="E11" s="35">
        <f t="shared" si="0"/>
        <v>2000</v>
      </c>
      <c r="F11" s="35">
        <f t="shared" si="2"/>
        <v>1600</v>
      </c>
      <c r="G11" s="28">
        <f t="shared" si="1"/>
        <v>3600</v>
      </c>
    </row>
    <row r="12" spans="2:7" ht="15.75">
      <c r="B12" s="34">
        <f>'TABLE 5-1'!B12</f>
        <v>2</v>
      </c>
      <c r="C12" s="34">
        <f>'TABLE 5-1'!C12</f>
        <v>5</v>
      </c>
      <c r="D12" s="35">
        <f>'TABLE 5-1'!E12</f>
        <v>1100</v>
      </c>
      <c r="E12" s="35">
        <f t="shared" si="0"/>
        <v>2000</v>
      </c>
      <c r="F12" s="35">
        <f t="shared" si="2"/>
        <v>2000</v>
      </c>
      <c r="G12" s="28">
        <f t="shared" si="1"/>
        <v>4000</v>
      </c>
    </row>
    <row r="13" spans="2:7" ht="15.75">
      <c r="B13" s="34">
        <f>'TABLE 5-1'!B13</f>
        <v>2</v>
      </c>
      <c r="C13" s="34">
        <f>'TABLE 5-1'!C13</f>
        <v>6</v>
      </c>
      <c r="D13" s="35">
        <f>'TABLE 5-1'!E13</f>
        <v>1416</v>
      </c>
      <c r="E13" s="35">
        <f t="shared" si="0"/>
        <v>2000</v>
      </c>
      <c r="F13" s="35">
        <f t="shared" si="2"/>
        <v>2400</v>
      </c>
      <c r="G13" s="28">
        <f t="shared" si="1"/>
        <v>4400</v>
      </c>
    </row>
    <row r="14" spans="2:7" ht="15.75">
      <c r="B14" s="34">
        <f>'TABLE 5-1'!B14</f>
        <v>2</v>
      </c>
      <c r="C14" s="34">
        <f>'TABLE 5-1'!C14</f>
        <v>7</v>
      </c>
      <c r="D14" s="35">
        <f>'TABLE 5-1'!E14</f>
        <v>1708</v>
      </c>
      <c r="E14" s="35">
        <f t="shared" si="0"/>
        <v>2000</v>
      </c>
      <c r="F14" s="35">
        <f t="shared" si="2"/>
        <v>2800</v>
      </c>
      <c r="G14" s="28">
        <f t="shared" si="1"/>
        <v>4800</v>
      </c>
    </row>
    <row r="15" spans="2:7" ht="15.75">
      <c r="B15" s="34">
        <f>'TABLE 5-1'!B15</f>
        <v>2</v>
      </c>
      <c r="C15" s="34">
        <f>'TABLE 5-1'!C15</f>
        <v>8</v>
      </c>
      <c r="D15" s="35">
        <f>'TABLE 5-1'!E15</f>
        <v>1952</v>
      </c>
      <c r="E15" s="35">
        <f t="shared" si="0"/>
        <v>2000</v>
      </c>
      <c r="F15" s="35">
        <f t="shared" si="2"/>
        <v>3200</v>
      </c>
      <c r="G15" s="28">
        <f t="shared" si="1"/>
        <v>5200</v>
      </c>
    </row>
    <row r="16" spans="2:7" ht="15.75">
      <c r="B16" s="34">
        <f>'TABLE 5-1'!B16</f>
        <v>2</v>
      </c>
      <c r="C16" s="34">
        <f>'TABLE 5-1'!C16</f>
        <v>9</v>
      </c>
      <c r="D16" s="35">
        <f>'TABLE 5-1'!E16</f>
        <v>2124</v>
      </c>
      <c r="E16" s="35">
        <f t="shared" si="0"/>
        <v>2000</v>
      </c>
      <c r="F16" s="35">
        <f t="shared" si="2"/>
        <v>3600</v>
      </c>
      <c r="G16" s="28">
        <f t="shared" si="1"/>
        <v>5600</v>
      </c>
    </row>
    <row r="17" spans="2:7" ht="15.75">
      <c r="B17" s="34">
        <f>'TABLE 5-1'!B17</f>
        <v>2</v>
      </c>
      <c r="C17" s="34">
        <f>'TABLE 5-1'!C17</f>
        <v>10</v>
      </c>
      <c r="D17" s="35">
        <f>'TABLE 5-1'!E17</f>
        <v>2200</v>
      </c>
      <c r="E17" s="35">
        <f t="shared" si="0"/>
        <v>2000</v>
      </c>
      <c r="F17" s="35">
        <f t="shared" si="2"/>
        <v>4000</v>
      </c>
      <c r="G17" s="28">
        <f t="shared" si="1"/>
        <v>6000</v>
      </c>
    </row>
    <row r="18" spans="2:7" ht="16.5" thickBot="1">
      <c r="B18" s="29"/>
      <c r="C18" s="29"/>
      <c r="D18" s="37"/>
      <c r="E18" s="29"/>
      <c r="F18" s="37"/>
      <c r="G18" s="3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14.421875" style="15" customWidth="1"/>
    <col min="3" max="3" width="12.28125" style="15" customWidth="1"/>
    <col min="4" max="4" width="15.8515625" style="15" customWidth="1"/>
    <col min="5" max="5" width="12.28125" style="15" customWidth="1"/>
    <col min="6" max="6" width="14.57421875" style="15" customWidth="1"/>
    <col min="7" max="7" width="14.00390625" style="15" customWidth="1"/>
    <col min="8" max="8" width="14.140625" style="15" customWidth="1"/>
    <col min="9" max="16384" width="9.140625" style="15" customWidth="1"/>
  </cols>
  <sheetData>
    <row r="1" spans="2:8" ht="15.75">
      <c r="B1" s="16" t="s">
        <v>35</v>
      </c>
      <c r="C1" s="17"/>
      <c r="D1" s="17"/>
      <c r="E1" s="17"/>
      <c r="F1" s="23"/>
      <c r="G1" s="23"/>
      <c r="H1" s="23"/>
    </row>
    <row r="2" spans="6:8" ht="16.5" thickBot="1">
      <c r="F2" s="23"/>
      <c r="G2" s="23"/>
      <c r="H2" s="23"/>
    </row>
    <row r="3" spans="2:8" ht="15.75">
      <c r="B3" s="18">
        <v>-1</v>
      </c>
      <c r="C3" s="18">
        <v>-2</v>
      </c>
      <c r="D3" s="18">
        <v>-3</v>
      </c>
      <c r="E3" s="18">
        <v>-4</v>
      </c>
      <c r="F3" s="18">
        <v>-5</v>
      </c>
      <c r="G3" s="18">
        <v>-6</v>
      </c>
      <c r="H3" s="18">
        <v>-7</v>
      </c>
    </row>
    <row r="4" spans="2:8" ht="15.75">
      <c r="B4" s="30" t="str">
        <f>'TABLE 5-1'!E4</f>
        <v>Q</v>
      </c>
      <c r="C4" s="19" t="str">
        <f>'TABLE 5-3'!E4</f>
        <v>FC</v>
      </c>
      <c r="D4" s="19" t="str">
        <f>'TABLE 5-3'!F4</f>
        <v>VC(Q)</v>
      </c>
      <c r="E4" s="19" t="str">
        <f>'TABLE 5-3'!G4</f>
        <v>TC(Q)</v>
      </c>
      <c r="F4" s="19" t="s">
        <v>36</v>
      </c>
      <c r="G4" s="19" t="s">
        <v>37</v>
      </c>
      <c r="H4" s="19" t="s">
        <v>38</v>
      </c>
    </row>
    <row r="5" spans="2:8" ht="47.25">
      <c r="B5" s="45" t="str">
        <f>'TABLE 5-1'!E5</f>
        <v>Output</v>
      </c>
      <c r="C5" s="32" t="str">
        <f>'TABLE 5-3'!E5</f>
        <v>Fixed Cost</v>
      </c>
      <c r="D5" s="32" t="str">
        <f>'TABLE 5-3'!F5</f>
        <v>Variable Cost</v>
      </c>
      <c r="E5" s="32" t="str">
        <f>'TABLE 5-3'!G5</f>
        <v>Total Cost</v>
      </c>
      <c r="F5" s="32" t="s">
        <v>39</v>
      </c>
      <c r="G5" s="32" t="s">
        <v>40</v>
      </c>
      <c r="H5" s="32" t="s">
        <v>41</v>
      </c>
    </row>
    <row r="6" spans="2:8" ht="32.25" thickBot="1">
      <c r="B6" s="39" t="str">
        <f>'TABLE 5-1'!E6</f>
        <v>[Given]</v>
      </c>
      <c r="C6" s="40" t="s">
        <v>42</v>
      </c>
      <c r="D6" s="40" t="s">
        <v>43</v>
      </c>
      <c r="E6" s="40" t="s">
        <v>44</v>
      </c>
      <c r="F6" s="41" t="s">
        <v>45</v>
      </c>
      <c r="G6" s="41" t="s">
        <v>46</v>
      </c>
      <c r="H6" s="41" t="s">
        <v>47</v>
      </c>
    </row>
    <row r="7" spans="2:8" ht="15.75">
      <c r="B7" s="28">
        <f>'TABLE 5-1'!E7</f>
        <v>0</v>
      </c>
      <c r="C7" s="24">
        <f>'TABLE 5-3'!E7</f>
        <v>2000</v>
      </c>
      <c r="D7" s="24">
        <f>'TABLE 5-3'!F7</f>
        <v>0</v>
      </c>
      <c r="E7" s="24">
        <f>'TABLE 5-3'!G7</f>
        <v>2000</v>
      </c>
      <c r="F7" s="42" t="s">
        <v>11</v>
      </c>
      <c r="G7" s="42" t="s">
        <v>11</v>
      </c>
      <c r="H7" s="25" t="s">
        <v>11</v>
      </c>
    </row>
    <row r="8" spans="2:8" ht="15.75">
      <c r="B8" s="28">
        <f>'TABLE 5-1'!E8</f>
        <v>76</v>
      </c>
      <c r="C8" s="28">
        <f>'TABLE 5-3'!E8</f>
        <v>2000</v>
      </c>
      <c r="D8" s="28">
        <f>'TABLE 5-3'!F8</f>
        <v>400</v>
      </c>
      <c r="E8" s="28">
        <f>'TABLE 5-3'!G8</f>
        <v>2400</v>
      </c>
      <c r="F8" s="43">
        <f>C8/B8</f>
        <v>26.31578947368421</v>
      </c>
      <c r="G8" s="43">
        <f>D8/B8</f>
        <v>5.2631578947368425</v>
      </c>
      <c r="H8" s="43">
        <f>E8/B8</f>
        <v>31.57894736842105</v>
      </c>
    </row>
    <row r="9" spans="2:8" ht="15.75">
      <c r="B9" s="28">
        <f>'TABLE 5-1'!E9</f>
        <v>248</v>
      </c>
      <c r="C9" s="28">
        <f>'TABLE 5-3'!E9</f>
        <v>2000</v>
      </c>
      <c r="D9" s="28">
        <f>'TABLE 5-3'!F9</f>
        <v>800</v>
      </c>
      <c r="E9" s="28">
        <f>'TABLE 5-3'!G9</f>
        <v>2800</v>
      </c>
      <c r="F9" s="44">
        <f aca="true" t="shared" si="0" ref="F9:F17">C9/B9</f>
        <v>8.064516129032258</v>
      </c>
      <c r="G9" s="44">
        <f aca="true" t="shared" si="1" ref="G9:G17">D9/B9</f>
        <v>3.225806451612903</v>
      </c>
      <c r="H9" s="42">
        <f aca="true" t="shared" si="2" ref="H9:H17">E9/B9</f>
        <v>11.290322580645162</v>
      </c>
    </row>
    <row r="10" spans="2:8" ht="15.75">
      <c r="B10" s="28">
        <f>'TABLE 5-1'!E10</f>
        <v>492</v>
      </c>
      <c r="C10" s="28">
        <f>'TABLE 5-3'!E10</f>
        <v>2000</v>
      </c>
      <c r="D10" s="28">
        <f>'TABLE 5-3'!F10</f>
        <v>1200</v>
      </c>
      <c r="E10" s="28">
        <f>'TABLE 5-3'!G10</f>
        <v>3200</v>
      </c>
      <c r="F10" s="44">
        <f t="shared" si="0"/>
        <v>4.065040650406504</v>
      </c>
      <c r="G10" s="44">
        <f t="shared" si="1"/>
        <v>2.4390243902439024</v>
      </c>
      <c r="H10" s="42">
        <f t="shared" si="2"/>
        <v>6.504065040650406</v>
      </c>
    </row>
    <row r="11" spans="2:8" ht="15.75">
      <c r="B11" s="28">
        <f>'TABLE 5-1'!E11</f>
        <v>784</v>
      </c>
      <c r="C11" s="28">
        <f>'TABLE 5-3'!E11</f>
        <v>2000</v>
      </c>
      <c r="D11" s="28">
        <f>'TABLE 5-3'!F11</f>
        <v>1600</v>
      </c>
      <c r="E11" s="28">
        <f>'TABLE 5-3'!G11</f>
        <v>3600</v>
      </c>
      <c r="F11" s="44">
        <f t="shared" si="0"/>
        <v>2.5510204081632653</v>
      </c>
      <c r="G11" s="44">
        <f t="shared" si="1"/>
        <v>2.0408163265306123</v>
      </c>
      <c r="H11" s="42">
        <f t="shared" si="2"/>
        <v>4.591836734693878</v>
      </c>
    </row>
    <row r="12" spans="2:8" ht="15.75">
      <c r="B12" s="28">
        <f>'TABLE 5-1'!E12</f>
        <v>1100</v>
      </c>
      <c r="C12" s="28">
        <f>'TABLE 5-3'!E12</f>
        <v>2000</v>
      </c>
      <c r="D12" s="28">
        <f>'TABLE 5-3'!F12</f>
        <v>2000</v>
      </c>
      <c r="E12" s="28">
        <f>'TABLE 5-3'!G12</f>
        <v>4000</v>
      </c>
      <c r="F12" s="44">
        <f t="shared" si="0"/>
        <v>1.8181818181818181</v>
      </c>
      <c r="G12" s="44">
        <f t="shared" si="1"/>
        <v>1.8181818181818181</v>
      </c>
      <c r="H12" s="42">
        <f t="shared" si="2"/>
        <v>3.6363636363636362</v>
      </c>
    </row>
    <row r="13" spans="2:8" ht="15.75">
      <c r="B13" s="28">
        <f>'TABLE 5-1'!E13</f>
        <v>1416</v>
      </c>
      <c r="C13" s="28">
        <f>'TABLE 5-3'!E13</f>
        <v>2000</v>
      </c>
      <c r="D13" s="28">
        <f>'TABLE 5-3'!F13</f>
        <v>2400</v>
      </c>
      <c r="E13" s="28">
        <f>'TABLE 5-3'!G13</f>
        <v>4400</v>
      </c>
      <c r="F13" s="44">
        <f t="shared" si="0"/>
        <v>1.4124293785310735</v>
      </c>
      <c r="G13" s="44">
        <f t="shared" si="1"/>
        <v>1.694915254237288</v>
      </c>
      <c r="H13" s="42">
        <f t="shared" si="2"/>
        <v>3.1073446327683616</v>
      </c>
    </row>
    <row r="14" spans="2:8" ht="15.75">
      <c r="B14" s="28">
        <f>'TABLE 5-1'!E14</f>
        <v>1708</v>
      </c>
      <c r="C14" s="28">
        <f>'TABLE 5-3'!E14</f>
        <v>2000</v>
      </c>
      <c r="D14" s="28">
        <f>'TABLE 5-3'!F14</f>
        <v>2800</v>
      </c>
      <c r="E14" s="28">
        <f>'TABLE 5-3'!G14</f>
        <v>4800</v>
      </c>
      <c r="F14" s="44">
        <f t="shared" si="0"/>
        <v>1.17096018735363</v>
      </c>
      <c r="G14" s="44">
        <f t="shared" si="1"/>
        <v>1.639344262295082</v>
      </c>
      <c r="H14" s="42">
        <f t="shared" si="2"/>
        <v>2.810304449648712</v>
      </c>
    </row>
    <row r="15" spans="2:8" ht="15.75">
      <c r="B15" s="28">
        <f>'TABLE 5-1'!E15</f>
        <v>1952</v>
      </c>
      <c r="C15" s="28">
        <f>'TABLE 5-3'!E15</f>
        <v>2000</v>
      </c>
      <c r="D15" s="28">
        <f>'TABLE 5-3'!F15</f>
        <v>3200</v>
      </c>
      <c r="E15" s="28">
        <f>'TABLE 5-3'!G15</f>
        <v>5200</v>
      </c>
      <c r="F15" s="44">
        <f t="shared" si="0"/>
        <v>1.0245901639344261</v>
      </c>
      <c r="G15" s="44">
        <f t="shared" si="1"/>
        <v>1.639344262295082</v>
      </c>
      <c r="H15" s="42">
        <f t="shared" si="2"/>
        <v>2.6639344262295084</v>
      </c>
    </row>
    <row r="16" spans="2:8" ht="15.75">
      <c r="B16" s="28">
        <f>'TABLE 5-1'!E16</f>
        <v>2124</v>
      </c>
      <c r="C16" s="28">
        <f>'TABLE 5-3'!E16</f>
        <v>2000</v>
      </c>
      <c r="D16" s="28">
        <f>'TABLE 5-3'!F16</f>
        <v>3600</v>
      </c>
      <c r="E16" s="28">
        <f>'TABLE 5-3'!G16</f>
        <v>5600</v>
      </c>
      <c r="F16" s="44">
        <f t="shared" si="0"/>
        <v>0.9416195856873822</v>
      </c>
      <c r="G16" s="44">
        <f t="shared" si="1"/>
        <v>1.694915254237288</v>
      </c>
      <c r="H16" s="42">
        <f t="shared" si="2"/>
        <v>2.6365348399246704</v>
      </c>
    </row>
    <row r="17" spans="2:8" ht="15.75">
      <c r="B17" s="28">
        <f>'TABLE 5-1'!E17</f>
        <v>2200</v>
      </c>
      <c r="C17" s="28">
        <f>'TABLE 5-3'!E17</f>
        <v>2000</v>
      </c>
      <c r="D17" s="28">
        <f>'TABLE 5-3'!F17</f>
        <v>4000</v>
      </c>
      <c r="E17" s="28">
        <f>'TABLE 5-3'!G17</f>
        <v>6000</v>
      </c>
      <c r="F17" s="44">
        <f t="shared" si="0"/>
        <v>0.9090909090909091</v>
      </c>
      <c r="G17" s="44">
        <f t="shared" si="1"/>
        <v>1.8181818181818181</v>
      </c>
      <c r="H17" s="42">
        <f t="shared" si="2"/>
        <v>2.727272727272727</v>
      </c>
    </row>
    <row r="18" spans="2:8" ht="16.5" thickBot="1">
      <c r="B18" s="29"/>
      <c r="C18" s="29"/>
      <c r="D18" s="29"/>
      <c r="E18" s="29"/>
      <c r="F18" s="37"/>
      <c r="G18" s="37"/>
      <c r="H18" s="37"/>
    </row>
    <row r="19" spans="6:8" ht="15.75">
      <c r="F19" s="23"/>
      <c r="G19" s="23"/>
      <c r="H19" s="23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7109375" style="15" customWidth="1"/>
    <col min="2" max="3" width="13.421875" style="15" customWidth="1"/>
    <col min="4" max="4" width="13.7109375" style="15" customWidth="1"/>
    <col min="5" max="5" width="12.7109375" style="15" customWidth="1"/>
    <col min="6" max="6" width="13.7109375" style="15" customWidth="1"/>
    <col min="7" max="7" width="12.7109375" style="15" customWidth="1"/>
    <col min="8" max="8" width="20.421875" style="15" bestFit="1" customWidth="1"/>
    <col min="9" max="16384" width="9.140625" style="15" customWidth="1"/>
  </cols>
  <sheetData>
    <row r="1" spans="2:8" ht="15.75">
      <c r="B1" s="16" t="s">
        <v>49</v>
      </c>
      <c r="C1" s="23"/>
      <c r="D1" s="23"/>
      <c r="E1" s="23"/>
      <c r="F1" s="23"/>
      <c r="G1" s="23"/>
      <c r="H1" s="23"/>
    </row>
    <row r="2" spans="2:8" ht="16.5" thickBot="1">
      <c r="B2" s="23"/>
      <c r="C2" s="23"/>
      <c r="D2" s="23"/>
      <c r="E2" s="23"/>
      <c r="F2" s="23"/>
      <c r="G2" s="23"/>
      <c r="H2" s="23"/>
    </row>
    <row r="3" spans="2:8" ht="15.75">
      <c r="B3" s="46">
        <v>-1</v>
      </c>
      <c r="C3" s="46">
        <v>-2</v>
      </c>
      <c r="D3" s="46">
        <v>-3</v>
      </c>
      <c r="E3" s="46">
        <v>-4</v>
      </c>
      <c r="F3" s="46">
        <v>-5</v>
      </c>
      <c r="G3" s="46">
        <v>-6</v>
      </c>
      <c r="H3" s="46">
        <v>-7</v>
      </c>
    </row>
    <row r="4" spans="2:8" ht="15.75">
      <c r="B4" s="19" t="str">
        <f>'TABLE 5-1'!E4</f>
        <v>Q</v>
      </c>
      <c r="C4" s="20" t="s">
        <v>50</v>
      </c>
      <c r="D4" s="19" t="str">
        <f>'TABLE 5-3'!F4</f>
        <v>VC(Q)</v>
      </c>
      <c r="E4" s="20" t="s">
        <v>59</v>
      </c>
      <c r="F4" s="19" t="str">
        <f>'TABLE 5-3'!G5</f>
        <v>Total Cost</v>
      </c>
      <c r="G4" s="20" t="s">
        <v>51</v>
      </c>
      <c r="H4" s="19" t="s">
        <v>52</v>
      </c>
    </row>
    <row r="5" spans="2:8" ht="47.25">
      <c r="B5" s="32" t="str">
        <f>'TABLE 5-1'!E5</f>
        <v>Output</v>
      </c>
      <c r="C5" s="32" t="s">
        <v>53</v>
      </c>
      <c r="D5" s="32" t="str">
        <f>'TABLE 5-3'!F5</f>
        <v>Variable Cost</v>
      </c>
      <c r="E5" s="32" t="s">
        <v>60</v>
      </c>
      <c r="F5" s="47" t="s">
        <v>29</v>
      </c>
      <c r="G5" s="32" t="s">
        <v>54</v>
      </c>
      <c r="H5" s="32" t="s">
        <v>55</v>
      </c>
    </row>
    <row r="6" spans="2:8" ht="32.25" thickBot="1">
      <c r="B6" s="22" t="str">
        <f>'TABLE 5-1'!E6</f>
        <v>[Given]</v>
      </c>
      <c r="C6" s="22" t="s">
        <v>56</v>
      </c>
      <c r="D6" s="40" t="s">
        <v>61</v>
      </c>
      <c r="E6" s="22" t="s">
        <v>58</v>
      </c>
      <c r="F6" s="40" t="s">
        <v>57</v>
      </c>
      <c r="G6" s="22" t="s">
        <v>64</v>
      </c>
      <c r="H6" s="22" t="s">
        <v>62</v>
      </c>
    </row>
    <row r="7" spans="2:8" ht="15.75">
      <c r="B7" s="48">
        <f>'TABLE 5-1'!E7</f>
        <v>0</v>
      </c>
      <c r="C7" s="25" t="s">
        <v>11</v>
      </c>
      <c r="D7" s="25">
        <f>'TABLE 5-3'!F7</f>
        <v>0</v>
      </c>
      <c r="E7" s="25" t="s">
        <v>11</v>
      </c>
      <c r="F7" s="49">
        <f>'TABLE 5-3'!$G7</f>
        <v>2000</v>
      </c>
      <c r="G7" s="25" t="s">
        <v>11</v>
      </c>
      <c r="H7" s="25" t="s">
        <v>11</v>
      </c>
    </row>
    <row r="8" spans="2:8" ht="15.75">
      <c r="B8" s="48">
        <f>'TABLE 5-1'!E8</f>
        <v>76</v>
      </c>
      <c r="C8" s="23">
        <f>B8-B7</f>
        <v>76</v>
      </c>
      <c r="D8" s="28">
        <f>'TABLE 5-3'!F8</f>
        <v>400</v>
      </c>
      <c r="E8" s="28">
        <f>D8-D7</f>
        <v>400</v>
      </c>
      <c r="F8" s="48">
        <f>'TABLE 5-3'!$G8</f>
        <v>2400</v>
      </c>
      <c r="G8" s="24">
        <f>F8-F7</f>
        <v>400</v>
      </c>
      <c r="H8" s="50">
        <f>G8/C8</f>
        <v>5.2631578947368425</v>
      </c>
    </row>
    <row r="9" spans="2:8" ht="15.75">
      <c r="B9" s="48">
        <f>'TABLE 5-1'!E9</f>
        <v>248</v>
      </c>
      <c r="C9" s="23">
        <f aca="true" t="shared" si="0" ref="C9:C17">B9-B8</f>
        <v>172</v>
      </c>
      <c r="D9" s="28">
        <f>'TABLE 5-3'!F9</f>
        <v>800</v>
      </c>
      <c r="E9" s="28">
        <f aca="true" t="shared" si="1" ref="E9:E17">D9-D8</f>
        <v>400</v>
      </c>
      <c r="F9" s="48">
        <f>'TABLE 5-3'!$G9</f>
        <v>2800</v>
      </c>
      <c r="G9" s="23">
        <f aca="true" t="shared" si="2" ref="G9:G17">F9-F8</f>
        <v>400</v>
      </c>
      <c r="H9" s="44">
        <f aca="true" t="shared" si="3" ref="H9:H17">G9/C9</f>
        <v>2.3255813953488373</v>
      </c>
    </row>
    <row r="10" spans="2:8" ht="15.75">
      <c r="B10" s="48">
        <f>'TABLE 5-1'!E10</f>
        <v>492</v>
      </c>
      <c r="C10" s="23">
        <f t="shared" si="0"/>
        <v>244</v>
      </c>
      <c r="D10" s="28">
        <f>'TABLE 5-3'!F10</f>
        <v>1200</v>
      </c>
      <c r="E10" s="28">
        <f t="shared" si="1"/>
        <v>400</v>
      </c>
      <c r="F10" s="48">
        <f>'TABLE 5-3'!$G10</f>
        <v>3200</v>
      </c>
      <c r="G10" s="23">
        <f t="shared" si="2"/>
        <v>400</v>
      </c>
      <c r="H10" s="44">
        <f t="shared" si="3"/>
        <v>1.639344262295082</v>
      </c>
    </row>
    <row r="11" spans="2:8" ht="15.75">
      <c r="B11" s="48">
        <f>'TABLE 5-1'!E11</f>
        <v>784</v>
      </c>
      <c r="C11" s="23">
        <f t="shared" si="0"/>
        <v>292</v>
      </c>
      <c r="D11" s="28">
        <f>'TABLE 5-3'!F11</f>
        <v>1600</v>
      </c>
      <c r="E11" s="28">
        <f t="shared" si="1"/>
        <v>400</v>
      </c>
      <c r="F11" s="48">
        <f>'TABLE 5-3'!$G11</f>
        <v>3600</v>
      </c>
      <c r="G11" s="23">
        <f t="shared" si="2"/>
        <v>400</v>
      </c>
      <c r="H11" s="44">
        <f t="shared" si="3"/>
        <v>1.36986301369863</v>
      </c>
    </row>
    <row r="12" spans="2:8" ht="15.75">
      <c r="B12" s="48">
        <f>'TABLE 5-1'!E12</f>
        <v>1100</v>
      </c>
      <c r="C12" s="23">
        <f t="shared" si="0"/>
        <v>316</v>
      </c>
      <c r="D12" s="28">
        <f>'TABLE 5-3'!F12</f>
        <v>2000</v>
      </c>
      <c r="E12" s="28">
        <f t="shared" si="1"/>
        <v>400</v>
      </c>
      <c r="F12" s="48">
        <f>'TABLE 5-3'!$G12</f>
        <v>4000</v>
      </c>
      <c r="G12" s="23">
        <f t="shared" si="2"/>
        <v>400</v>
      </c>
      <c r="H12" s="44">
        <f t="shared" si="3"/>
        <v>1.2658227848101267</v>
      </c>
    </row>
    <row r="13" spans="2:8" ht="15.75">
      <c r="B13" s="48">
        <f>'TABLE 5-1'!E13</f>
        <v>1416</v>
      </c>
      <c r="C13" s="23">
        <f t="shared" si="0"/>
        <v>316</v>
      </c>
      <c r="D13" s="28">
        <f>'TABLE 5-3'!F13</f>
        <v>2400</v>
      </c>
      <c r="E13" s="28">
        <f t="shared" si="1"/>
        <v>400</v>
      </c>
      <c r="F13" s="48">
        <f>'TABLE 5-3'!$G13</f>
        <v>4400</v>
      </c>
      <c r="G13" s="23">
        <f t="shared" si="2"/>
        <v>400</v>
      </c>
      <c r="H13" s="44">
        <f t="shared" si="3"/>
        <v>1.2658227848101267</v>
      </c>
    </row>
    <row r="14" spans="2:8" ht="15.75">
      <c r="B14" s="48">
        <f>'TABLE 5-1'!E14</f>
        <v>1708</v>
      </c>
      <c r="C14" s="23">
        <f t="shared" si="0"/>
        <v>292</v>
      </c>
      <c r="D14" s="28">
        <f>'TABLE 5-3'!F14</f>
        <v>2800</v>
      </c>
      <c r="E14" s="28">
        <f t="shared" si="1"/>
        <v>400</v>
      </c>
      <c r="F14" s="48">
        <f>'TABLE 5-3'!$G14</f>
        <v>4800</v>
      </c>
      <c r="G14" s="23">
        <f t="shared" si="2"/>
        <v>400</v>
      </c>
      <c r="H14" s="44">
        <f t="shared" si="3"/>
        <v>1.36986301369863</v>
      </c>
    </row>
    <row r="15" spans="2:8" ht="15.75">
      <c r="B15" s="48">
        <f>'TABLE 5-1'!E15</f>
        <v>1952</v>
      </c>
      <c r="C15" s="23">
        <f t="shared" si="0"/>
        <v>244</v>
      </c>
      <c r="D15" s="28">
        <f>'TABLE 5-3'!F15</f>
        <v>3200</v>
      </c>
      <c r="E15" s="28">
        <f t="shared" si="1"/>
        <v>400</v>
      </c>
      <c r="F15" s="48">
        <f>'TABLE 5-3'!$G15</f>
        <v>5200</v>
      </c>
      <c r="G15" s="23">
        <f t="shared" si="2"/>
        <v>400</v>
      </c>
      <c r="H15" s="44">
        <f t="shared" si="3"/>
        <v>1.639344262295082</v>
      </c>
    </row>
    <row r="16" spans="2:8" ht="15.75">
      <c r="B16" s="48">
        <f>'TABLE 5-1'!E16</f>
        <v>2124</v>
      </c>
      <c r="C16" s="23">
        <f t="shared" si="0"/>
        <v>172</v>
      </c>
      <c r="D16" s="28">
        <f>'TABLE 5-3'!F16</f>
        <v>3600</v>
      </c>
      <c r="E16" s="28">
        <f t="shared" si="1"/>
        <v>400</v>
      </c>
      <c r="F16" s="48">
        <f>'TABLE 5-3'!$G16</f>
        <v>5600</v>
      </c>
      <c r="G16" s="23">
        <f t="shared" si="2"/>
        <v>400</v>
      </c>
      <c r="H16" s="44">
        <f t="shared" si="3"/>
        <v>2.3255813953488373</v>
      </c>
    </row>
    <row r="17" spans="2:8" ht="15.75">
      <c r="B17" s="48">
        <f>'TABLE 5-1'!E17</f>
        <v>2200</v>
      </c>
      <c r="C17" s="23">
        <f t="shared" si="0"/>
        <v>76</v>
      </c>
      <c r="D17" s="28">
        <f>'TABLE 5-3'!F17</f>
        <v>4000</v>
      </c>
      <c r="E17" s="28">
        <f t="shared" si="1"/>
        <v>400</v>
      </c>
      <c r="F17" s="48">
        <f>'TABLE 5-3'!$G17</f>
        <v>6000</v>
      </c>
      <c r="G17" s="23">
        <f t="shared" si="2"/>
        <v>400</v>
      </c>
      <c r="H17" s="44">
        <f t="shared" si="3"/>
        <v>5.2631578947368425</v>
      </c>
    </row>
    <row r="18" spans="2:8" ht="16.5" thickBot="1">
      <c r="B18" s="37"/>
      <c r="C18" s="37"/>
      <c r="D18" s="37"/>
      <c r="E18" s="37"/>
      <c r="F18" s="37"/>
      <c r="G18" s="37"/>
      <c r="H18" s="37"/>
    </row>
    <row r="19" spans="2:8" ht="15.75">
      <c r="B19" s="23"/>
      <c r="C19" s="23"/>
      <c r="D19" s="23"/>
      <c r="E19" s="23"/>
      <c r="F19" s="23"/>
      <c r="G19" s="23"/>
      <c r="H19" s="23"/>
    </row>
  </sheetData>
  <sheetProtection/>
  <printOptions/>
  <pageMargins left="0.75" right="0.75" top="1" bottom="1" header="0.5" footer="0.5"/>
  <pageSetup orientation="portrait" paperSize="9"/>
  <ignoredErrors>
    <ignoredError sqref="D8 D9:D17 F8 F9:F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1998-06-17T06:38:45Z</dcterms:created>
  <dcterms:modified xsi:type="dcterms:W3CDTF">2009-07-21T16:53:11Z</dcterms:modified>
  <cp:category/>
  <cp:version/>
  <cp:contentType/>
  <cp:contentStatus/>
</cp:coreProperties>
</file>