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040" activeTab="0"/>
  </bookViews>
  <sheets>
    <sheet name="FIGURE 16.1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<sst xmlns="http://schemas.openxmlformats.org/spreadsheetml/2006/main" count="14" uniqueCount="14">
  <si>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Interest rate, percent (r )</t>
  </si>
  <si>
    <t>PV(EX)</t>
  </si>
  <si>
    <t>N(d2)</t>
  </si>
  <si>
    <t>Maturity in years (t)</t>
  </si>
  <si>
    <r>
      <t>Annual standard deviation, percent (</t>
    </r>
    <r>
      <rPr>
        <sz val="10"/>
        <rFont val="Symbol"/>
        <family val="1"/>
      </rPr>
      <t>s</t>
    </r>
    <r>
      <rPr>
        <sz val="10"/>
        <rFont val="Arial"/>
        <family val="2"/>
      </rPr>
      <t>)</t>
    </r>
  </si>
  <si>
    <t>N(d1)  =  delta</t>
  </si>
  <si>
    <t>Stock price</t>
  </si>
  <si>
    <t>Lower bound</t>
  </si>
  <si>
    <t>Upper bound</t>
  </si>
  <si>
    <t>as % of exercise price</t>
  </si>
  <si>
    <t>Call value</t>
  </si>
  <si>
    <r>
      <t>d1 = log[P/PV(EX)]/</t>
    </r>
    <r>
      <rPr>
        <sz val="10"/>
        <color indexed="22"/>
        <rFont val="Symbol"/>
        <family val="1"/>
      </rPr>
      <t>s</t>
    </r>
    <r>
      <rPr>
        <sz val="10"/>
        <color indexed="22"/>
        <rFont val="Arial"/>
        <family val="2"/>
      </rPr>
      <t xml:space="preserve">t + </t>
    </r>
    <r>
      <rPr>
        <sz val="10"/>
        <color indexed="22"/>
        <rFont val="Symbol"/>
        <family val="1"/>
      </rPr>
      <t>s</t>
    </r>
    <r>
      <rPr>
        <sz val="10"/>
        <color indexed="22"/>
        <rFont val="Arial"/>
        <family val="2"/>
      </rPr>
      <t>t/2</t>
    </r>
  </si>
  <si>
    <r>
      <t xml:space="preserve">d2  =  d1 - </t>
    </r>
    <r>
      <rPr>
        <sz val="10"/>
        <color indexed="22"/>
        <rFont val="Symbol"/>
        <family val="1"/>
      </rPr>
      <t>s</t>
    </r>
    <r>
      <rPr>
        <sz val="10"/>
        <color indexed="22"/>
        <rFont val="Arial"/>
        <family val="2"/>
      </rPr>
      <t>t</t>
    </r>
  </si>
  <si>
    <t>Figure 16.12  How the value of a call option changes with maturity, interest rate, and volatility of the stock price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</si>
</sst>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sz val="12"/>
      <name val="Arial"/>
      <family val="0"/>
    </font>
    <font>
      <sz val="10"/>
      <color indexed="22"/>
      <name val="Arial"/>
      <family val="0"/>
    </font>
    <font>
      <sz val="10.75"/>
      <name val="Arial"/>
      <family val="0"/>
    </font>
    <font>
      <sz val="10"/>
      <color indexed="22"/>
      <name val="Symbol"/>
      <family val="1"/>
    </font>
    <font>
      <sz val="8"/>
      <color indexed="22"/>
      <name val="Arial"/>
      <family val="0"/>
    </font>
    <font>
      <b/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0" fillId="3" borderId="0" xfId="0" applyFill="1" applyAlignment="1">
      <alignment/>
    </xf>
    <xf numFmtId="172" fontId="0" fillId="3" borderId="0" xfId="0" applyNumberFormat="1" applyFill="1" applyAlignment="1">
      <alignment/>
    </xf>
    <xf numFmtId="0" fontId="3" fillId="3" borderId="0" xfId="0" applyFont="1" applyFill="1" applyAlignment="1">
      <alignment/>
    </xf>
    <xf numFmtId="2" fontId="0" fillId="3" borderId="0" xfId="0" applyNumberForma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3" borderId="0" xfId="0" applyFont="1" applyFill="1" applyAlignment="1">
      <alignment/>
    </xf>
    <xf numFmtId="172" fontId="5" fillId="3" borderId="0" xfId="0" applyNumberFormat="1" applyFont="1" applyFill="1" applyAlignment="1">
      <alignment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Lower bound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16.12'!$B$36:$B$86</c:f>
              <c:numCache/>
            </c:numRef>
          </c:cat>
          <c:val>
            <c:numRef>
              <c:f>'FIGURE 16.12'!$N$13:$N$63</c:f>
              <c:numCache/>
            </c:numRef>
          </c:val>
          <c:smooth val="0"/>
        </c:ser>
        <c:ser>
          <c:idx val="1"/>
          <c:order val="1"/>
          <c:tx>
            <c:v>Upper bound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16.12'!$B$36:$B$86</c:f>
              <c:numCache/>
            </c:numRef>
          </c:cat>
          <c:val>
            <c:numRef>
              <c:f>'FIGURE 16.12'!$O$13:$O$63</c:f>
              <c:numCache/>
            </c:numRef>
          </c:val>
          <c:smooth val="0"/>
        </c:ser>
        <c:ser>
          <c:idx val="2"/>
          <c:order val="2"/>
          <c:tx>
            <c:v>Call value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16.12'!$B$36:$B$86</c:f>
              <c:numCache/>
            </c:numRef>
          </c:cat>
          <c:val>
            <c:numRef>
              <c:f>'FIGURE 16.12'!$C$36:$C$86</c:f>
              <c:numCache/>
            </c:numRef>
          </c:val>
          <c:smooth val="0"/>
        </c:ser>
        <c:axId val="65194125"/>
        <c:axId val="49876214"/>
      </c:lineChart>
      <c:catAx>
        <c:axId val="65194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stock price  (% of exercise price)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6214"/>
        <c:crosses val="autoZero"/>
        <c:auto val="1"/>
        <c:lblOffset val="100"/>
        <c:noMultiLvlLbl val="0"/>
      </c:catAx>
      <c:valAx>
        <c:axId val="49876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Value of call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94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104775</xdr:rowOff>
    </xdr:from>
    <xdr:to>
      <xdr:col>7</xdr:col>
      <xdr:colOff>419100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105025" y="1238250"/>
        <a:ext cx="50196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4" customWidth="1"/>
    <col min="2" max="2" width="13.421875" style="0" customWidth="1"/>
    <col min="4" max="4" width="33.140625" style="0" customWidth="1"/>
    <col min="8" max="8" width="9.140625" style="17" customWidth="1"/>
    <col min="9" max="9" width="12.00390625" style="17" customWidth="1"/>
    <col min="10" max="10" width="10.57421875" style="4" customWidth="1"/>
    <col min="11" max="11" width="12.7109375" style="4" customWidth="1"/>
    <col min="12" max="12" width="12.00390625" style="4" customWidth="1"/>
    <col min="13" max="13" width="11.28125" style="4" customWidth="1"/>
    <col min="14" max="14" width="10.140625" style="4" customWidth="1"/>
    <col min="15" max="22" width="9.140625" style="4" customWidth="1"/>
  </cols>
  <sheetData>
    <row r="1" spans="2:9" ht="12.75">
      <c r="B1" s="4"/>
      <c r="C1" s="4"/>
      <c r="D1" s="4"/>
      <c r="E1" s="4"/>
      <c r="F1" s="4"/>
      <c r="G1" s="4"/>
      <c r="H1" s="12"/>
      <c r="I1" s="12"/>
    </row>
    <row r="2" spans="2:15" ht="12.75">
      <c r="B2" s="19" t="s">
        <v>13</v>
      </c>
      <c r="C2" s="20"/>
      <c r="D2" s="20"/>
      <c r="E2" s="20"/>
      <c r="F2" s="20"/>
      <c r="G2" s="20"/>
      <c r="H2" s="20"/>
      <c r="I2" s="20"/>
      <c r="J2" s="12"/>
      <c r="K2" s="12"/>
      <c r="L2" s="12"/>
      <c r="M2" s="12"/>
      <c r="N2" s="12"/>
      <c r="O2" s="12"/>
    </row>
    <row r="3" spans="10:15" ht="12.75">
      <c r="J3" s="12"/>
      <c r="K3" s="12"/>
      <c r="L3" s="12"/>
      <c r="M3" s="12"/>
      <c r="N3" s="12"/>
      <c r="O3" s="12"/>
    </row>
    <row r="4" spans="4:15" ht="12.75">
      <c r="D4" t="s">
        <v>3</v>
      </c>
      <c r="E4" s="2">
        <v>2</v>
      </c>
      <c r="J4" s="12"/>
      <c r="K4" s="12"/>
      <c r="L4" s="12"/>
      <c r="M4" s="12"/>
      <c r="N4" s="12"/>
      <c r="O4" s="12"/>
    </row>
    <row r="5" spans="4:15" ht="12.75">
      <c r="D5" t="s">
        <v>0</v>
      </c>
      <c r="E5" s="2">
        <v>5</v>
      </c>
      <c r="J5" s="12"/>
      <c r="K5" s="12"/>
      <c r="L5" s="12"/>
      <c r="M5" s="12"/>
      <c r="N5" s="12"/>
      <c r="O5" s="12"/>
    </row>
    <row r="6" spans="4:15" ht="12.75">
      <c r="D6" t="s">
        <v>4</v>
      </c>
      <c r="E6" s="2">
        <v>30</v>
      </c>
      <c r="J6" s="12"/>
      <c r="K6" s="12"/>
      <c r="L6" s="12"/>
      <c r="M6" s="12"/>
      <c r="N6" s="12"/>
      <c r="O6" s="12"/>
    </row>
    <row r="7" spans="10:15" ht="12.75">
      <c r="J7" s="12"/>
      <c r="K7" s="12"/>
      <c r="L7" s="12"/>
      <c r="M7" s="12"/>
      <c r="N7" s="12"/>
      <c r="O7" s="12"/>
    </row>
    <row r="8" spans="10:15" ht="12.75">
      <c r="J8" s="12"/>
      <c r="K8" s="12"/>
      <c r="L8" s="12"/>
      <c r="M8" s="12"/>
      <c r="N8" s="12"/>
      <c r="O8" s="12"/>
    </row>
    <row r="9" spans="3:15" ht="12.75">
      <c r="C9" s="1"/>
      <c r="J9" s="12" t="s">
        <v>1</v>
      </c>
      <c r="K9" s="13">
        <f>(100/(1+0.01*E$5)^E$4)</f>
        <v>90.70294784580499</v>
      </c>
      <c r="L9" s="12"/>
      <c r="M9" s="12"/>
      <c r="N9" s="12"/>
      <c r="O9" s="12"/>
    </row>
    <row r="10" spans="2:15" ht="12.75">
      <c r="B10" s="3"/>
      <c r="C10" s="3"/>
      <c r="D10" s="3"/>
      <c r="E10" s="3"/>
      <c r="F10" s="3"/>
      <c r="J10" s="12"/>
      <c r="K10" s="12"/>
      <c r="L10" s="12"/>
      <c r="M10" s="12"/>
      <c r="N10" s="14"/>
      <c r="O10" s="12"/>
    </row>
    <row r="11" spans="10:15" ht="12.75">
      <c r="J11" s="12" t="s">
        <v>11</v>
      </c>
      <c r="K11" s="15" t="s">
        <v>12</v>
      </c>
      <c r="L11" s="15" t="s">
        <v>5</v>
      </c>
      <c r="M11" s="15" t="s">
        <v>2</v>
      </c>
      <c r="N11" s="12"/>
      <c r="O11" s="12"/>
    </row>
    <row r="12" spans="10:15" ht="12.75">
      <c r="J12" s="12"/>
      <c r="K12" s="12"/>
      <c r="L12" s="12"/>
      <c r="M12" s="12"/>
      <c r="N12" s="16" t="s">
        <v>7</v>
      </c>
      <c r="O12" s="16" t="s">
        <v>8</v>
      </c>
    </row>
    <row r="13" spans="10:15" ht="12.75">
      <c r="J13" s="13"/>
      <c r="K13" s="13"/>
      <c r="L13" s="13"/>
      <c r="M13" s="13"/>
      <c r="N13" s="16">
        <v>0</v>
      </c>
      <c r="O13" s="16">
        <v>0</v>
      </c>
    </row>
    <row r="14" spans="9:15" ht="12.75">
      <c r="I14" s="18"/>
      <c r="J14" s="13">
        <f aca="true" t="shared" si="0" ref="J14:J45">LN(B37/K$9)/(0.01*E$6*E$4^0.5)+0.01*E$6*E$4^0.5/2</f>
        <v>-6.618877610212702</v>
      </c>
      <c r="K14" s="13">
        <f aca="true" t="shared" si="1" ref="K14:K45">(J14-0.01*E$6*E$4^0.5)</f>
        <v>-7.043141678924631</v>
      </c>
      <c r="L14" s="13">
        <f>NORMSDIST(J14)</f>
        <v>1.8096817329835192E-11</v>
      </c>
      <c r="M14" s="13">
        <f>NORMSDIST(K14)</f>
        <v>9.397647000148047E-13</v>
      </c>
      <c r="N14" s="16">
        <v>0</v>
      </c>
      <c r="O14" s="16">
        <f aca="true" t="shared" si="2" ref="O14:O45">B37</f>
        <v>5</v>
      </c>
    </row>
    <row r="15" spans="10:15" ht="12.75">
      <c r="J15" s="13">
        <f t="shared" si="0"/>
        <v>-4.985114037765124</v>
      </c>
      <c r="K15" s="13">
        <f t="shared" si="1"/>
        <v>-5.409378106477052</v>
      </c>
      <c r="L15" s="13">
        <f aca="true" t="shared" si="3" ref="L15:L63">NORMSDIST(J15)</f>
        <v>3.0962660357847227E-07</v>
      </c>
      <c r="M15" s="13">
        <f aca="true" t="shared" si="4" ref="M15:M63">NORMSDIST(K15)</f>
        <v>3.162198944255132E-08</v>
      </c>
      <c r="N15" s="16">
        <v>0</v>
      </c>
      <c r="O15" s="16">
        <f t="shared" si="2"/>
        <v>10</v>
      </c>
    </row>
    <row r="16" spans="10:15" ht="12.75">
      <c r="J16" s="13">
        <f t="shared" si="0"/>
        <v>-4.029423612839059</v>
      </c>
      <c r="K16" s="13">
        <f t="shared" si="1"/>
        <v>-4.453687681550988</v>
      </c>
      <c r="L16" s="13">
        <f t="shared" si="3"/>
        <v>2.7956890432001558E-05</v>
      </c>
      <c r="M16" s="13">
        <f t="shared" si="4"/>
        <v>4.220392919584981E-06</v>
      </c>
      <c r="N16" s="16">
        <v>0</v>
      </c>
      <c r="O16" s="16">
        <f t="shared" si="2"/>
        <v>15</v>
      </c>
    </row>
    <row r="17" spans="10:15" ht="12.75">
      <c r="J17" s="13">
        <f t="shared" si="0"/>
        <v>-3.3513504653175445</v>
      </c>
      <c r="K17" s="13">
        <f t="shared" si="1"/>
        <v>-3.775614534029473</v>
      </c>
      <c r="L17" s="13">
        <f t="shared" si="3"/>
        <v>0.00040209228650911477</v>
      </c>
      <c r="M17" s="13">
        <f t="shared" si="4"/>
        <v>7.980683075436978E-05</v>
      </c>
      <c r="N17" s="16">
        <v>0</v>
      </c>
      <c r="O17" s="16">
        <f t="shared" si="2"/>
        <v>20</v>
      </c>
    </row>
    <row r="18" spans="10:15" ht="12.75">
      <c r="J18" s="13">
        <f t="shared" si="0"/>
        <v>-2.8253960709431243</v>
      </c>
      <c r="K18" s="13">
        <f t="shared" si="1"/>
        <v>-3.249660139655053</v>
      </c>
      <c r="L18" s="13">
        <f t="shared" si="3"/>
        <v>0.002361110219774365</v>
      </c>
      <c r="M18" s="13">
        <f t="shared" si="4"/>
        <v>0.0005777150163335243</v>
      </c>
      <c r="N18" s="16">
        <v>0</v>
      </c>
      <c r="O18" s="16">
        <f t="shared" si="2"/>
        <v>25</v>
      </c>
    </row>
    <row r="19" spans="10:15" ht="12.75">
      <c r="J19" s="13">
        <f t="shared" si="0"/>
        <v>-2.3956600403914794</v>
      </c>
      <c r="K19" s="13">
        <f t="shared" si="1"/>
        <v>-2.819924109103408</v>
      </c>
      <c r="L19" s="13">
        <f t="shared" si="3"/>
        <v>0.00829523490389139</v>
      </c>
      <c r="M19" s="13">
        <f t="shared" si="4"/>
        <v>0.0024017504168650783</v>
      </c>
      <c r="N19" s="16">
        <v>0</v>
      </c>
      <c r="O19" s="16">
        <f t="shared" si="2"/>
        <v>30</v>
      </c>
    </row>
    <row r="20" spans="10:15" ht="12.75">
      <c r="J20" s="13">
        <f t="shared" si="0"/>
        <v>-2.0323234036235767</v>
      </c>
      <c r="K20" s="13">
        <f t="shared" si="1"/>
        <v>-2.4565874723355052</v>
      </c>
      <c r="L20" s="13">
        <f t="shared" si="3"/>
        <v>0.021060463347527314</v>
      </c>
      <c r="M20" s="13">
        <f t="shared" si="4"/>
        <v>0.007013182521847461</v>
      </c>
      <c r="N20" s="16">
        <v>0</v>
      </c>
      <c r="O20" s="16">
        <f t="shared" si="2"/>
        <v>35</v>
      </c>
    </row>
    <row r="21" spans="10:15" ht="12.75">
      <c r="J21" s="13">
        <f t="shared" si="0"/>
        <v>-1.7175868928699658</v>
      </c>
      <c r="K21" s="13">
        <f t="shared" si="1"/>
        <v>-2.1418509615818944</v>
      </c>
      <c r="L21" s="13">
        <f t="shared" si="3"/>
        <v>0.042935996373982155</v>
      </c>
      <c r="M21" s="13">
        <f t="shared" si="4"/>
        <v>0.016102738518788406</v>
      </c>
      <c r="N21" s="16">
        <v>0</v>
      </c>
      <c r="O21" s="16">
        <f t="shared" si="2"/>
        <v>40</v>
      </c>
    </row>
    <row r="22" spans="10:15" ht="12.75">
      <c r="J22" s="13">
        <f t="shared" si="0"/>
        <v>-1.4399696154654136</v>
      </c>
      <c r="K22" s="13">
        <f t="shared" si="1"/>
        <v>-1.8642336841773421</v>
      </c>
      <c r="L22" s="13">
        <f t="shared" si="3"/>
        <v>0.0749379978235648</v>
      </c>
      <c r="M22" s="13">
        <f t="shared" si="4"/>
        <v>0.031144447496145755</v>
      </c>
      <c r="N22" s="16">
        <v>0</v>
      </c>
      <c r="O22" s="16">
        <f t="shared" si="2"/>
        <v>45</v>
      </c>
    </row>
    <row r="23" spans="10:15" ht="12.75">
      <c r="J23" s="13">
        <f t="shared" si="0"/>
        <v>-1.1916324984955458</v>
      </c>
      <c r="K23" s="13">
        <f t="shared" si="1"/>
        <v>-1.6158965672074743</v>
      </c>
      <c r="L23" s="13">
        <f t="shared" si="3"/>
        <v>0.11670268816861351</v>
      </c>
      <c r="M23" s="13">
        <f t="shared" si="4"/>
        <v>0.053058338975170205</v>
      </c>
      <c r="N23" s="16">
        <v>0</v>
      </c>
      <c r="O23" s="16">
        <f t="shared" si="2"/>
        <v>50</v>
      </c>
    </row>
    <row r="24" spans="10:15" ht="12.75">
      <c r="J24" s="13">
        <f t="shared" si="0"/>
        <v>-0.9669842503097217</v>
      </c>
      <c r="K24" s="13">
        <f t="shared" si="1"/>
        <v>-1.3912483190216502</v>
      </c>
      <c r="L24" s="13">
        <f t="shared" si="3"/>
        <v>0.16677595354145458</v>
      </c>
      <c r="M24" s="13">
        <f t="shared" si="4"/>
        <v>0.08207506979111745</v>
      </c>
      <c r="N24" s="16">
        <v>0</v>
      </c>
      <c r="O24" s="16">
        <f t="shared" si="2"/>
        <v>55</v>
      </c>
    </row>
    <row r="25" spans="10:15" ht="12.75">
      <c r="J25" s="13">
        <f t="shared" si="0"/>
        <v>-0.7618964679439008</v>
      </c>
      <c r="K25" s="13">
        <f t="shared" si="1"/>
        <v>-1.1861605366558292</v>
      </c>
      <c r="L25" s="13">
        <f t="shared" si="3"/>
        <v>0.2230608991141939</v>
      </c>
      <c r="M25" s="13">
        <f t="shared" si="4"/>
        <v>0.11777945375952836</v>
      </c>
      <c r="N25" s="16">
        <v>0</v>
      </c>
      <c r="O25" s="16">
        <f t="shared" si="2"/>
        <v>60</v>
      </c>
    </row>
    <row r="26" spans="10:15" ht="12.75">
      <c r="J26" s="13">
        <f t="shared" si="0"/>
        <v>-0.5732339966756</v>
      </c>
      <c r="K26" s="13">
        <f t="shared" si="1"/>
        <v>-0.9974980653875285</v>
      </c>
      <c r="L26" s="13">
        <f t="shared" si="3"/>
        <v>0.28324313427423586</v>
      </c>
      <c r="M26" s="13">
        <f t="shared" si="4"/>
        <v>0.15926140619081175</v>
      </c>
      <c r="N26" s="16">
        <v>0</v>
      </c>
      <c r="O26" s="16">
        <f t="shared" si="2"/>
        <v>65</v>
      </c>
    </row>
    <row r="27" spans="10:15" ht="12.75">
      <c r="J27" s="13">
        <f t="shared" si="0"/>
        <v>-0.39855983117599814</v>
      </c>
      <c r="K27" s="13">
        <f t="shared" si="1"/>
        <v>-0.8228238998879267</v>
      </c>
      <c r="L27" s="13">
        <f t="shared" si="3"/>
        <v>0.34510878217527785</v>
      </c>
      <c r="M27" s="13">
        <f t="shared" si="4"/>
        <v>0.20530407172279186</v>
      </c>
      <c r="N27" s="16">
        <v>0</v>
      </c>
      <c r="O27" s="16">
        <f t="shared" si="2"/>
        <v>70</v>
      </c>
    </row>
    <row r="28" spans="10:15" ht="12.75">
      <c r="J28" s="13">
        <f t="shared" si="0"/>
        <v>-0.2359420735694803</v>
      </c>
      <c r="K28" s="13">
        <f t="shared" si="1"/>
        <v>-0.6602061422814088</v>
      </c>
      <c r="L28" s="13">
        <f t="shared" si="3"/>
        <v>0.40673880987347155</v>
      </c>
      <c r="M28" s="13">
        <f t="shared" si="4"/>
        <v>0.25456077557461687</v>
      </c>
      <c r="N28" s="16">
        <v>0</v>
      </c>
      <c r="O28" s="16">
        <f t="shared" si="2"/>
        <v>75</v>
      </c>
    </row>
    <row r="29" spans="10:15" ht="12.75">
      <c r="J29" s="13">
        <f t="shared" si="0"/>
        <v>-0.08382332042238735</v>
      </c>
      <c r="K29" s="13">
        <f t="shared" si="1"/>
        <v>-0.5080873891343158</v>
      </c>
      <c r="L29" s="13">
        <f t="shared" si="3"/>
        <v>0.4665984531265619</v>
      </c>
      <c r="M29" s="13">
        <f t="shared" si="4"/>
        <v>0.30569602940410867</v>
      </c>
      <c r="N29" s="16">
        <v>0</v>
      </c>
      <c r="O29" s="16">
        <f t="shared" si="2"/>
        <v>80</v>
      </c>
    </row>
    <row r="30" spans="10:15" ht="12.75">
      <c r="J30" s="13">
        <f t="shared" si="0"/>
        <v>0.05907028355518257</v>
      </c>
      <c r="K30" s="13">
        <f t="shared" si="1"/>
        <v>-0.36519378515674594</v>
      </c>
      <c r="L30" s="13">
        <f t="shared" si="3"/>
        <v>0.5235519362074468</v>
      </c>
      <c r="M30" s="13">
        <f t="shared" si="4"/>
        <v>0.357483378567824</v>
      </c>
      <c r="N30" s="16">
        <v>0</v>
      </c>
      <c r="O30" s="16">
        <f t="shared" si="2"/>
        <v>85</v>
      </c>
    </row>
    <row r="31" spans="10:15" ht="12.75">
      <c r="J31" s="13">
        <f t="shared" si="0"/>
        <v>0.19379395698216503</v>
      </c>
      <c r="K31" s="13">
        <f t="shared" si="1"/>
        <v>-0.23047011172976348</v>
      </c>
      <c r="L31" s="13">
        <f t="shared" si="3"/>
        <v>0.5768313905280182</v>
      </c>
      <c r="M31" s="13">
        <f t="shared" si="4"/>
        <v>0.4088632428937393</v>
      </c>
      <c r="N31" s="16">
        <v>0</v>
      </c>
      <c r="O31" s="16">
        <f t="shared" si="2"/>
        <v>90</v>
      </c>
    </row>
    <row r="32" spans="10:15" ht="12.75">
      <c r="J32" s="13">
        <f t="shared" si="0"/>
        <v>0.32123161964924984</v>
      </c>
      <c r="K32" s="13">
        <f t="shared" si="1"/>
        <v>-0.10303244906267867</v>
      </c>
      <c r="L32" s="13">
        <f t="shared" si="3"/>
        <v>0.6259825640696608</v>
      </c>
      <c r="M32" s="13">
        <f t="shared" si="4"/>
        <v>0.4589686086822221</v>
      </c>
      <c r="N32" s="16">
        <v>0</v>
      </c>
      <c r="O32" s="16">
        <f t="shared" si="2"/>
        <v>95</v>
      </c>
    </row>
    <row r="33" spans="10:15" ht="12.75">
      <c r="J33" s="13">
        <f t="shared" si="0"/>
        <v>0.4421310739520329</v>
      </c>
      <c r="K33" s="13">
        <f t="shared" si="1"/>
        <v>0.017867005240104372</v>
      </c>
      <c r="L33" s="13">
        <f t="shared" si="3"/>
        <v>0.6708028202658478</v>
      </c>
      <c r="M33" s="13">
        <f t="shared" si="4"/>
        <v>0.5071275245926151</v>
      </c>
      <c r="N33" s="16">
        <v>0</v>
      </c>
      <c r="O33" s="16">
        <f t="shared" si="2"/>
        <v>100</v>
      </c>
    </row>
    <row r="34" spans="2:15" ht="15">
      <c r="B34" s="8" t="s">
        <v>6</v>
      </c>
      <c r="C34" s="8"/>
      <c r="J34" s="13">
        <f t="shared" si="0"/>
        <v>0.5571305937500673</v>
      </c>
      <c r="K34" s="13">
        <f t="shared" si="1"/>
        <v>0.13286652503813884</v>
      </c>
      <c r="L34" s="13">
        <f t="shared" si="3"/>
        <v>0.711280896917368</v>
      </c>
      <c r="M34" s="13">
        <f t="shared" si="4"/>
        <v>0.552850529358576</v>
      </c>
      <c r="N34" s="16">
        <f aca="true" t="shared" si="5" ref="N34:N63">B57-100</f>
        <v>5</v>
      </c>
      <c r="O34" s="16">
        <f t="shared" si="2"/>
        <v>105</v>
      </c>
    </row>
    <row r="35" spans="2:15" ht="15">
      <c r="B35" s="8" t="s">
        <v>9</v>
      </c>
      <c r="C35" s="8" t="s">
        <v>10</v>
      </c>
      <c r="J35" s="13">
        <f t="shared" si="0"/>
        <v>0.666779322137857</v>
      </c>
      <c r="K35" s="13">
        <f t="shared" si="1"/>
        <v>0.24251525342592845</v>
      </c>
      <c r="L35" s="13">
        <f t="shared" si="3"/>
        <v>0.747543448667219</v>
      </c>
      <c r="M35" s="13">
        <f t="shared" si="4"/>
        <v>0.5958095304778263</v>
      </c>
      <c r="N35" s="16">
        <f t="shared" si="5"/>
        <v>10</v>
      </c>
      <c r="O35" s="16">
        <f t="shared" si="2"/>
        <v>110</v>
      </c>
    </row>
    <row r="36" spans="2:15" ht="15">
      <c r="B36" s="9">
        <v>0</v>
      </c>
      <c r="C36" s="11">
        <v>0</v>
      </c>
      <c r="J36" s="13">
        <f t="shared" si="0"/>
        <v>0.7715531313029604</v>
      </c>
      <c r="K36" s="13">
        <f t="shared" si="1"/>
        <v>0.3472890625910319</v>
      </c>
      <c r="L36" s="13">
        <f t="shared" si="3"/>
        <v>0.7798104287317815</v>
      </c>
      <c r="M36" s="13">
        <f t="shared" si="4"/>
        <v>0.6358129165768623</v>
      </c>
      <c r="N36" s="16">
        <f t="shared" si="5"/>
        <v>15</v>
      </c>
      <c r="O36" s="16">
        <f t="shared" si="2"/>
        <v>115</v>
      </c>
    </row>
    <row r="37" spans="2:15" ht="15">
      <c r="B37" s="9">
        <v>5</v>
      </c>
      <c r="C37" s="10">
        <f aca="true" t="shared" si="6" ref="C37:C68">L14*B37-M14*K$9</f>
        <v>5.2446580764045536E-12</v>
      </c>
      <c r="J37" s="13">
        <f t="shared" si="0"/>
        <v>0.871867104503678</v>
      </c>
      <c r="K37" s="13">
        <f t="shared" si="1"/>
        <v>0.4476030357917495</v>
      </c>
      <c r="L37" s="13">
        <f t="shared" si="3"/>
        <v>0.8083595593719962</v>
      </c>
      <c r="M37" s="13">
        <f t="shared" si="4"/>
        <v>0.6727801440858625</v>
      </c>
      <c r="N37" s="16">
        <f t="shared" si="5"/>
        <v>20</v>
      </c>
      <c r="O37" s="16">
        <f t="shared" si="2"/>
        <v>120</v>
      </c>
    </row>
    <row r="38" spans="2:15" ht="15">
      <c r="B38" s="9">
        <f aca="true" t="shared" si="7" ref="B38:B69">B37+5</f>
        <v>10</v>
      </c>
      <c r="C38" s="10">
        <f t="shared" si="6"/>
        <v>2.280583765963944E-07</v>
      </c>
      <c r="J38" s="13">
        <f t="shared" si="0"/>
        <v>0.9680854683264531</v>
      </c>
      <c r="K38" s="13">
        <f t="shared" si="1"/>
        <v>0.5438213996145247</v>
      </c>
      <c r="L38" s="13">
        <f t="shared" si="3"/>
        <v>0.8334991566588297</v>
      </c>
      <c r="M38" s="13">
        <f t="shared" si="4"/>
        <v>0.7067178093339815</v>
      </c>
      <c r="N38" s="16">
        <f t="shared" si="5"/>
        <v>25</v>
      </c>
      <c r="O38" s="16">
        <f t="shared" si="2"/>
        <v>125</v>
      </c>
    </row>
    <row r="39" spans="2:15" ht="15">
      <c r="B39" s="9">
        <f t="shared" si="7"/>
        <v>15</v>
      </c>
      <c r="C39" s="10">
        <f t="shared" si="6"/>
        <v>3.655127760610218E-05</v>
      </c>
      <c r="J39" s="13">
        <f t="shared" si="0"/>
        <v>1.0605295757719786</v>
      </c>
      <c r="K39" s="13">
        <f t="shared" si="1"/>
        <v>0.63626550706005</v>
      </c>
      <c r="L39" s="13">
        <f t="shared" si="3"/>
        <v>0.855548128932193</v>
      </c>
      <c r="M39" s="13">
        <f t="shared" si="4"/>
        <v>0.7376983085397899</v>
      </c>
      <c r="N39" s="16">
        <f t="shared" si="5"/>
        <v>30</v>
      </c>
      <c r="O39" s="16">
        <f t="shared" si="2"/>
        <v>130</v>
      </c>
    </row>
    <row r="40" spans="2:15" ht="15">
      <c r="B40" s="9">
        <f t="shared" si="7"/>
        <v>20</v>
      </c>
      <c r="C40" s="10">
        <f t="shared" si="6"/>
        <v>0.000803130922529708</v>
      </c>
      <c r="J40" s="13">
        <f t="shared" si="0"/>
        <v>1.1494843819082303</v>
      </c>
      <c r="K40" s="13">
        <f t="shared" si="1"/>
        <v>0.7252203131963018</v>
      </c>
      <c r="L40" s="13">
        <f t="shared" si="3"/>
        <v>0.8748218484138166</v>
      </c>
      <c r="M40" s="13">
        <f t="shared" si="4"/>
        <v>0.7658415585140415</v>
      </c>
      <c r="N40" s="16">
        <f t="shared" si="5"/>
        <v>35</v>
      </c>
      <c r="O40" s="16">
        <f t="shared" si="2"/>
        <v>135</v>
      </c>
    </row>
    <row r="41" spans="2:15" ht="15">
      <c r="B41" s="9">
        <f t="shared" si="7"/>
        <v>25</v>
      </c>
      <c r="C41" s="10">
        <f t="shared" si="6"/>
        <v>0.006627300498121096</v>
      </c>
      <c r="J41" s="13">
        <f t="shared" si="0"/>
        <v>1.2352037412715806</v>
      </c>
      <c r="K41" s="13">
        <f t="shared" si="1"/>
        <v>0.810939672559652</v>
      </c>
      <c r="L41" s="13">
        <f t="shared" si="3"/>
        <v>0.8916226563810388</v>
      </c>
      <c r="M41" s="13">
        <f t="shared" si="4"/>
        <v>0.7912998420161261</v>
      </c>
      <c r="N41" s="16">
        <f t="shared" si="5"/>
        <v>40</v>
      </c>
      <c r="O41" s="16">
        <f t="shared" si="2"/>
        <v>140</v>
      </c>
    </row>
    <row r="42" spans="2:15" ht="15">
      <c r="B42" s="9">
        <f t="shared" si="7"/>
        <v>30</v>
      </c>
      <c r="C42" s="10">
        <f t="shared" si="6"/>
        <v>0.03101120431718815</v>
      </c>
      <c r="J42" s="13">
        <f t="shared" si="0"/>
        <v>1.3179147752693634</v>
      </c>
      <c r="K42" s="13">
        <f t="shared" si="1"/>
        <v>0.8936507065574348</v>
      </c>
      <c r="L42" s="13">
        <f t="shared" si="3"/>
        <v>0.9062339104978063</v>
      </c>
      <c r="M42" s="13">
        <f t="shared" si="4"/>
        <v>0.81424559643745</v>
      </c>
      <c r="N42" s="16">
        <f t="shared" si="5"/>
        <v>45</v>
      </c>
      <c r="O42" s="16">
        <f t="shared" si="2"/>
        <v>145</v>
      </c>
    </row>
    <row r="43" spans="2:15" ht="15">
      <c r="B43" s="9">
        <f t="shared" si="7"/>
        <v>35</v>
      </c>
      <c r="C43" s="10">
        <f t="shared" si="6"/>
        <v>0.10099988865121468</v>
      </c>
      <c r="J43" s="13">
        <f t="shared" si="0"/>
        <v>1.3978214988780984</v>
      </c>
      <c r="K43" s="13">
        <f t="shared" si="1"/>
        <v>0.9735574301661698</v>
      </c>
      <c r="L43" s="13">
        <f t="shared" si="3"/>
        <v>0.9189166616562234</v>
      </c>
      <c r="M43" s="13">
        <f t="shared" si="4"/>
        <v>0.8348618340827275</v>
      </c>
      <c r="N43" s="16">
        <f t="shared" si="5"/>
        <v>50</v>
      </c>
      <c r="O43" s="16">
        <f t="shared" si="2"/>
        <v>150</v>
      </c>
    </row>
    <row r="44" spans="2:15" ht="15">
      <c r="B44" s="9">
        <f t="shared" si="7"/>
        <v>40</v>
      </c>
      <c r="C44" s="10">
        <f t="shared" si="6"/>
        <v>0.2568740029149863</v>
      </c>
      <c r="J44" s="13">
        <f t="shared" si="0"/>
        <v>1.4751078524515726</v>
      </c>
      <c r="K44" s="13">
        <f t="shared" si="1"/>
        <v>1.050843783739644</v>
      </c>
      <c r="L44" s="13">
        <f t="shared" si="3"/>
        <v>0.9299082251698607</v>
      </c>
      <c r="M44" s="13">
        <f t="shared" si="4"/>
        <v>0.8533348285123727</v>
      </c>
      <c r="N44" s="16">
        <f t="shared" si="5"/>
        <v>55</v>
      </c>
      <c r="O44" s="16">
        <f t="shared" si="2"/>
        <v>155</v>
      </c>
    </row>
    <row r="45" spans="2:15" ht="15">
      <c r="B45" s="9">
        <f t="shared" si="7"/>
        <v>45</v>
      </c>
      <c r="C45" s="10">
        <f t="shared" si="6"/>
        <v>0.5473167051310961</v>
      </c>
      <c r="J45" s="13">
        <f t="shared" si="0"/>
        <v>1.5499402520251913</v>
      </c>
      <c r="K45" s="13">
        <f t="shared" si="1"/>
        <v>1.1256761833132627</v>
      </c>
      <c r="L45" s="13">
        <f t="shared" si="3"/>
        <v>0.9394220713711663</v>
      </c>
      <c r="M45" s="13">
        <f t="shared" si="4"/>
        <v>0.8698486958262167</v>
      </c>
      <c r="N45" s="16">
        <f t="shared" si="5"/>
        <v>60</v>
      </c>
      <c r="O45" s="16">
        <f t="shared" si="2"/>
        <v>160</v>
      </c>
    </row>
    <row r="46" spans="2:15" ht="15">
      <c r="B46" s="9">
        <f t="shared" si="7"/>
        <v>50</v>
      </c>
      <c r="C46" s="10">
        <f t="shared" si="6"/>
        <v>1.0225866555807706</v>
      </c>
      <c r="J46" s="13">
        <f aca="true" t="shared" si="8" ref="J46:J63">LN(B69/K$9)/(0.01*E$6*E$4^0.5)+0.01*E$6*E$4^0.5/2</f>
        <v>1.6224697470639224</v>
      </c>
      <c r="K46" s="13">
        <f aca="true" t="shared" si="9" ref="K46:K63">(J46-0.01*E$6*E$4^0.5)</f>
        <v>1.1982056783519939</v>
      </c>
      <c r="L46" s="13">
        <f t="shared" si="3"/>
        <v>0.9476485971595459</v>
      </c>
      <c r="M46" s="13">
        <f t="shared" si="4"/>
        <v>0.8845815223342766</v>
      </c>
      <c r="N46" s="16">
        <f t="shared" si="5"/>
        <v>65</v>
      </c>
      <c r="O46" s="16">
        <f aca="true" t="shared" si="10" ref="O46:O63">B69</f>
        <v>165</v>
      </c>
    </row>
    <row r="47" spans="2:15" ht="15">
      <c r="B47" s="9">
        <f t="shared" si="7"/>
        <v>55</v>
      </c>
      <c r="C47" s="10">
        <f t="shared" si="6"/>
        <v>1.728226670075471</v>
      </c>
      <c r="J47" s="13">
        <f t="shared" si="8"/>
        <v>1.6928338560027612</v>
      </c>
      <c r="K47" s="13">
        <f t="shared" si="9"/>
        <v>1.2685697872908326</v>
      </c>
      <c r="L47" s="13">
        <f t="shared" si="3"/>
        <v>0.9547564518133218</v>
      </c>
      <c r="M47" s="13">
        <f t="shared" si="4"/>
        <v>0.8977027271591276</v>
      </c>
      <c r="N47" s="16">
        <f t="shared" si="5"/>
        <v>70</v>
      </c>
      <c r="O47" s="16">
        <f t="shared" si="10"/>
        <v>170</v>
      </c>
    </row>
    <row r="48" spans="2:15" ht="15">
      <c r="B48" s="9">
        <f t="shared" si="7"/>
        <v>60</v>
      </c>
      <c r="C48" s="10">
        <f t="shared" si="6"/>
        <v>2.7007102951937334</v>
      </c>
      <c r="J48" s="13">
        <f t="shared" si="8"/>
        <v>1.7611581356460007</v>
      </c>
      <c r="K48" s="13">
        <f t="shared" si="9"/>
        <v>1.336894066934072</v>
      </c>
      <c r="L48" s="13">
        <f t="shared" si="3"/>
        <v>0.960894179220883</v>
      </c>
      <c r="M48" s="13">
        <f t="shared" si="4"/>
        <v>0.9093713911162822</v>
      </c>
      <c r="N48" s="16">
        <f t="shared" si="5"/>
        <v>75</v>
      </c>
      <c r="O48" s="16">
        <f t="shared" si="10"/>
        <v>175</v>
      </c>
    </row>
    <row r="49" spans="2:15" ht="15">
      <c r="B49" s="9">
        <f t="shared" si="7"/>
        <v>65</v>
      </c>
      <c r="C49" s="10">
        <f t="shared" si="6"/>
        <v>3.96532470825057</v>
      </c>
      <c r="J49" s="13">
        <f t="shared" si="8"/>
        <v>1.8275575294297437</v>
      </c>
      <c r="K49" s="13">
        <f t="shared" si="9"/>
        <v>1.4032934607178151</v>
      </c>
      <c r="L49" s="13">
        <f t="shared" si="3"/>
        <v>0.9661920076405444</v>
      </c>
      <c r="M49" s="13">
        <f t="shared" si="4"/>
        <v>0.9197353262960941</v>
      </c>
      <c r="N49" s="16">
        <f t="shared" si="5"/>
        <v>80</v>
      </c>
      <c r="O49" s="16">
        <f t="shared" si="10"/>
        <v>180</v>
      </c>
    </row>
    <row r="50" spans="2:15" ht="15">
      <c r="B50" s="9">
        <f t="shared" si="7"/>
        <v>70</v>
      </c>
      <c r="C50" s="10">
        <f t="shared" si="6"/>
        <v>5.535930242265653</v>
      </c>
      <c r="J50" s="13">
        <f t="shared" si="8"/>
        <v>1.8921375309163133</v>
      </c>
      <c r="K50" s="13">
        <f t="shared" si="9"/>
        <v>1.4678734622043847</v>
      </c>
      <c r="L50" s="13">
        <f t="shared" si="3"/>
        <v>0.9707636705310769</v>
      </c>
      <c r="M50" s="13">
        <f t="shared" si="4"/>
        <v>0.9289307010291742</v>
      </c>
      <c r="N50" s="16">
        <f t="shared" si="5"/>
        <v>85</v>
      </c>
      <c r="O50" s="16">
        <f t="shared" si="10"/>
        <v>185</v>
      </c>
    </row>
    <row r="51" spans="2:15" ht="15">
      <c r="B51" s="9">
        <f t="shared" si="7"/>
        <v>75</v>
      </c>
      <c r="C51" s="10">
        <f t="shared" si="6"/>
        <v>7.4159979899782265</v>
      </c>
      <c r="J51" s="13">
        <f t="shared" si="8"/>
        <v>1.9549951920968285</v>
      </c>
      <c r="K51" s="13">
        <f t="shared" si="9"/>
        <v>1.5307311233849</v>
      </c>
      <c r="L51" s="13">
        <f t="shared" si="3"/>
        <v>0.9747081811214562</v>
      </c>
      <c r="M51" s="13">
        <f t="shared" si="4"/>
        <v>0.9370820708068357</v>
      </c>
      <c r="N51" s="16">
        <f t="shared" si="5"/>
        <v>90</v>
      </c>
      <c r="O51" s="16">
        <f t="shared" si="10"/>
        <v>190</v>
      </c>
    </row>
    <row r="52" spans="2:15" ht="15">
      <c r="B52" s="9">
        <f t="shared" si="7"/>
        <v>80</v>
      </c>
      <c r="C52" s="10">
        <f t="shared" si="6"/>
        <v>9.600345238414416</v>
      </c>
      <c r="J52" s="13">
        <f t="shared" si="8"/>
        <v>2.016220000698044</v>
      </c>
      <c r="K52" s="13">
        <f t="shared" si="9"/>
        <v>1.5919559319861154</v>
      </c>
      <c r="L52" s="13">
        <f t="shared" si="3"/>
        <v>0.9781115120518915</v>
      </c>
      <c r="M52" s="13">
        <f t="shared" si="4"/>
        <v>0.944302696678547</v>
      </c>
      <c r="N52" s="16">
        <f t="shared" si="5"/>
        <v>95</v>
      </c>
      <c r="O52" s="16">
        <f t="shared" si="10"/>
        <v>195</v>
      </c>
    </row>
    <row r="53" spans="2:15" ht="15">
      <c r="B53" s="9">
        <f t="shared" si="7"/>
        <v>85</v>
      </c>
      <c r="C53" s="10">
        <f t="shared" si="6"/>
        <v>12.077118335653473</v>
      </c>
      <c r="J53" s="13">
        <f t="shared" si="8"/>
        <v>2.0758946463996115</v>
      </c>
      <c r="K53" s="13">
        <f t="shared" si="9"/>
        <v>1.651630577687683</v>
      </c>
      <c r="L53" s="13">
        <f t="shared" si="3"/>
        <v>0.9810481520129062</v>
      </c>
      <c r="M53" s="13">
        <f t="shared" si="4"/>
        <v>0.9506950586801213</v>
      </c>
      <c r="N53" s="16">
        <f t="shared" si="5"/>
        <v>100</v>
      </c>
      <c r="O53" s="16">
        <f t="shared" si="10"/>
        <v>200</v>
      </c>
    </row>
    <row r="54" spans="2:15" ht="15">
      <c r="B54" s="9">
        <f t="shared" si="7"/>
        <v>90</v>
      </c>
      <c r="C54" s="10">
        <f t="shared" si="6"/>
        <v>14.829723751264105</v>
      </c>
      <c r="J54" s="13">
        <f t="shared" si="8"/>
        <v>2.1340956924258245</v>
      </c>
      <c r="K54" s="13">
        <f t="shared" si="9"/>
        <v>1.709831623713896</v>
      </c>
      <c r="L54" s="13">
        <f t="shared" si="3"/>
        <v>0.9835825257857873</v>
      </c>
      <c r="M54" s="13">
        <f t="shared" si="4"/>
        <v>0.9563514933091433</v>
      </c>
      <c r="N54" s="16">
        <f t="shared" si="5"/>
        <v>105</v>
      </c>
      <c r="O54" s="16">
        <f t="shared" si="10"/>
        <v>205</v>
      </c>
    </row>
    <row r="55" spans="2:15" ht="15">
      <c r="B55" s="9">
        <f t="shared" si="7"/>
        <v>95</v>
      </c>
      <c r="C55" s="10">
        <f t="shared" si="6"/>
        <v>17.838537810452507</v>
      </c>
      <c r="J55" s="13">
        <f t="shared" si="8"/>
        <v>2.190894166197646</v>
      </c>
      <c r="K55" s="13">
        <f t="shared" si="9"/>
        <v>1.7666300974857174</v>
      </c>
      <c r="L55" s="13">
        <f t="shared" si="3"/>
        <v>0.9857702739963057</v>
      </c>
      <c r="M55" s="13">
        <f t="shared" si="4"/>
        <v>0.9613549014673535</v>
      </c>
      <c r="N55" s="16">
        <f t="shared" si="5"/>
        <v>110</v>
      </c>
      <c r="O55" s="16">
        <f t="shared" si="10"/>
        <v>210</v>
      </c>
    </row>
    <row r="56" spans="2:15" ht="15">
      <c r="B56" s="9">
        <f t="shared" si="7"/>
        <v>100</v>
      </c>
      <c r="C56" s="10">
        <f t="shared" si="6"/>
        <v>21.082320612288626</v>
      </c>
      <c r="J56" s="13">
        <f t="shared" si="8"/>
        <v>2.246356080475782</v>
      </c>
      <c r="K56" s="13">
        <f t="shared" si="9"/>
        <v>1.8220920117638535</v>
      </c>
      <c r="L56" s="13">
        <f t="shared" si="3"/>
        <v>0.9876593954427334</v>
      </c>
      <c r="M56" s="13">
        <f t="shared" si="4"/>
        <v>0.9657794871968062</v>
      </c>
      <c r="N56" s="16">
        <f t="shared" si="5"/>
        <v>115</v>
      </c>
      <c r="O56" s="16">
        <f t="shared" si="10"/>
        <v>215</v>
      </c>
    </row>
    <row r="57" spans="2:15" ht="15">
      <c r="B57" s="9">
        <f t="shared" si="7"/>
        <v>105</v>
      </c>
      <c r="C57" s="10">
        <f t="shared" si="6"/>
        <v>24.53932144538704</v>
      </c>
      <c r="J57" s="13">
        <f t="shared" si="8"/>
        <v>2.3005428945854356</v>
      </c>
      <c r="K57" s="13">
        <f t="shared" si="9"/>
        <v>1.876278825873507</v>
      </c>
      <c r="L57" s="13">
        <f t="shared" si="3"/>
        <v>0.9892912589756764</v>
      </c>
      <c r="M57" s="13">
        <f t="shared" si="4"/>
        <v>0.9696914985023407</v>
      </c>
      <c r="N57" s="16">
        <f t="shared" si="5"/>
        <v>120</v>
      </c>
      <c r="O57" s="16">
        <f t="shared" si="10"/>
        <v>220</v>
      </c>
    </row>
    <row r="58" spans="2:15" ht="15">
      <c r="B58" s="9">
        <f t="shared" si="7"/>
        <v>110</v>
      </c>
      <c r="C58" s="10">
        <f t="shared" si="6"/>
        <v>28.188098584430264</v>
      </c>
      <c r="J58" s="13">
        <f t="shared" si="8"/>
        <v>2.353511923804164</v>
      </c>
      <c r="K58" s="13">
        <f t="shared" si="9"/>
        <v>1.9292478550922354</v>
      </c>
      <c r="L58" s="13">
        <f t="shared" si="3"/>
        <v>0.9907014942921689</v>
      </c>
      <c r="M58" s="13">
        <f t="shared" si="4"/>
        <v>0.9731499500890918</v>
      </c>
      <c r="N58" s="16">
        <f t="shared" si="5"/>
        <v>125</v>
      </c>
      <c r="O58" s="16">
        <f t="shared" si="10"/>
        <v>225</v>
      </c>
    </row>
    <row r="59" spans="2:15" ht="15">
      <c r="B59" s="9">
        <f t="shared" si="7"/>
        <v>115</v>
      </c>
      <c r="C59" s="10">
        <f t="shared" si="6"/>
        <v>32.008093492194575</v>
      </c>
      <c r="J59" s="13">
        <f t="shared" si="8"/>
        <v>2.405316703750539</v>
      </c>
      <c r="K59" s="13">
        <f t="shared" si="9"/>
        <v>1.9810526350386106</v>
      </c>
      <c r="L59" s="13">
        <f t="shared" si="3"/>
        <v>0.9919207721832317</v>
      </c>
      <c r="M59" s="13">
        <f t="shared" si="4"/>
        <v>0.9762073144034629</v>
      </c>
      <c r="N59" s="16">
        <f t="shared" si="5"/>
        <v>130</v>
      </c>
      <c r="O59" s="16">
        <f t="shared" si="10"/>
        <v>230</v>
      </c>
    </row>
    <row r="60" spans="2:15" ht="15">
      <c r="B60" s="9">
        <f t="shared" si="7"/>
        <v>120</v>
      </c>
      <c r="C60" s="10">
        <f t="shared" si="6"/>
        <v>35.98000480392639</v>
      </c>
      <c r="J60" s="13">
        <f t="shared" si="8"/>
        <v>2.4560073155816484</v>
      </c>
      <c r="K60" s="13">
        <f t="shared" si="9"/>
        <v>2.03174324686972</v>
      </c>
      <c r="L60" s="13">
        <f t="shared" si="3"/>
        <v>0.9929754851286237</v>
      </c>
      <c r="M60" s="13">
        <f t="shared" si="4"/>
        <v>0.9789101723385325</v>
      </c>
      <c r="N60" s="16">
        <f t="shared" si="5"/>
        <v>135</v>
      </c>
      <c r="O60" s="16">
        <f t="shared" si="10"/>
        <v>235</v>
      </c>
    </row>
    <row r="61" spans="2:15" ht="15">
      <c r="B61" s="9">
        <f t="shared" si="7"/>
        <v>125</v>
      </c>
      <c r="C61" s="10">
        <f t="shared" si="6"/>
        <v>40.086005980632024</v>
      </c>
      <c r="J61" s="13">
        <f t="shared" si="8"/>
        <v>2.505630676951257</v>
      </c>
      <c r="K61" s="13">
        <f t="shared" si="9"/>
        <v>2.0813666082393283</v>
      </c>
      <c r="L61" s="13">
        <f t="shared" si="3"/>
        <v>0.9938883389458169</v>
      </c>
      <c r="M61" s="13">
        <f t="shared" si="4"/>
        <v>0.9812998186776192</v>
      </c>
      <c r="N61" s="16">
        <f t="shared" si="5"/>
        <v>140</v>
      </c>
      <c r="O61" s="16">
        <f t="shared" si="10"/>
        <v>240</v>
      </c>
    </row>
    <row r="62" spans="2:15" ht="15">
      <c r="B62" s="9">
        <f t="shared" si="7"/>
        <v>130</v>
      </c>
      <c r="C62" s="10">
        <f t="shared" si="6"/>
        <v>44.30984555576197</v>
      </c>
      <c r="J62" s="13">
        <f t="shared" si="8"/>
        <v>2.5542308029655483</v>
      </c>
      <c r="K62" s="13">
        <f t="shared" si="9"/>
        <v>2.1299667342536197</v>
      </c>
      <c r="L62" s="13">
        <f t="shared" si="3"/>
        <v>0.9946788656740415</v>
      </c>
      <c r="M62" s="13">
        <f t="shared" si="4"/>
        <v>0.9834128200733545</v>
      </c>
      <c r="N62" s="16">
        <f t="shared" si="5"/>
        <v>145</v>
      </c>
      <c r="O62" s="16">
        <f t="shared" si="10"/>
        <v>245</v>
      </c>
    </row>
    <row r="63" spans="2:15" ht="15">
      <c r="B63" s="9">
        <f t="shared" si="7"/>
        <v>135</v>
      </c>
      <c r="C63" s="10">
        <f t="shared" si="6"/>
        <v>48.636862595816126</v>
      </c>
      <c r="J63" s="13">
        <f t="shared" si="8"/>
        <v>2.6018490407740322</v>
      </c>
      <c r="K63" s="13">
        <f t="shared" si="9"/>
        <v>2.1775849720621037</v>
      </c>
      <c r="L63" s="13">
        <f t="shared" si="3"/>
        <v>0.9953638671512242</v>
      </c>
      <c r="M63" s="13">
        <f t="shared" si="4"/>
        <v>0.9852815253146024</v>
      </c>
      <c r="N63" s="16">
        <f t="shared" si="5"/>
        <v>150</v>
      </c>
      <c r="O63" s="16">
        <f t="shared" si="10"/>
        <v>250</v>
      </c>
    </row>
    <row r="64" spans="2:16" ht="15">
      <c r="B64" s="9">
        <f t="shared" si="7"/>
        <v>140</v>
      </c>
      <c r="C64" s="10">
        <f t="shared" si="6"/>
        <v>53.053943592563016</v>
      </c>
      <c r="J64" s="5"/>
      <c r="K64" s="5"/>
      <c r="L64" s="5"/>
      <c r="M64" s="5"/>
      <c r="N64" s="6"/>
      <c r="O64" s="6"/>
      <c r="P64" s="7"/>
    </row>
    <row r="65" spans="2:16" ht="15">
      <c r="B65" s="9">
        <f t="shared" si="7"/>
        <v>145</v>
      </c>
      <c r="C65" s="10">
        <f t="shared" si="6"/>
        <v>57.54944115483953</v>
      </c>
      <c r="J65" s="5"/>
      <c r="K65" s="5"/>
      <c r="L65" s="5"/>
      <c r="M65" s="5"/>
      <c r="N65" s="6"/>
      <c r="O65" s="6"/>
      <c r="P65" s="7"/>
    </row>
    <row r="66" spans="2:16" ht="15">
      <c r="B66" s="9">
        <f t="shared" si="7"/>
        <v>150</v>
      </c>
      <c r="C66" s="10">
        <f t="shared" si="6"/>
        <v>62.11306985317479</v>
      </c>
      <c r="J66" s="5"/>
      <c r="K66" s="5"/>
      <c r="L66" s="5"/>
      <c r="M66" s="5"/>
      <c r="N66" s="6"/>
      <c r="O66" s="6"/>
      <c r="P66" s="7"/>
    </row>
    <row r="67" spans="2:16" ht="15">
      <c r="B67" s="9">
        <f t="shared" si="7"/>
        <v>155</v>
      </c>
      <c r="C67" s="10">
        <f t="shared" si="6"/>
        <v>66.73579045576172</v>
      </c>
      <c r="J67" s="5"/>
      <c r="K67" s="5"/>
      <c r="L67" s="5"/>
      <c r="M67" s="5"/>
      <c r="N67" s="6"/>
      <c r="O67" s="6"/>
      <c r="P67" s="7"/>
    </row>
    <row r="68" spans="2:16" ht="15">
      <c r="B68" s="9">
        <f t="shared" si="7"/>
        <v>160</v>
      </c>
      <c r="C68" s="10">
        <f t="shared" si="6"/>
        <v>71.40969052811978</v>
      </c>
      <c r="J68" s="5"/>
      <c r="K68" s="5"/>
      <c r="L68" s="5"/>
      <c r="M68" s="5"/>
      <c r="N68" s="6"/>
      <c r="O68" s="6"/>
      <c r="P68" s="7"/>
    </row>
    <row r="69" spans="2:16" ht="15">
      <c r="B69" s="9">
        <f t="shared" si="7"/>
        <v>165</v>
      </c>
      <c r="C69" s="10">
        <f aca="true" t="shared" si="11" ref="C69:C86">L46*B69-M46*K$9</f>
        <v>76.12786684567641</v>
      </c>
      <c r="J69" s="5"/>
      <c r="K69" s="5"/>
      <c r="L69" s="5"/>
      <c r="M69" s="5"/>
      <c r="N69" s="6"/>
      <c r="O69" s="6"/>
      <c r="P69" s="7"/>
    </row>
    <row r="70" spans="2:16" ht="15">
      <c r="B70" s="9">
        <f aca="true" t="shared" si="12" ref="B70:B86">B69+5</f>
        <v>170</v>
      </c>
      <c r="C70" s="10">
        <f t="shared" si="11"/>
        <v>80.88431316571345</v>
      </c>
      <c r="J70" s="5"/>
      <c r="K70" s="5"/>
      <c r="L70" s="5"/>
      <c r="M70" s="5"/>
      <c r="N70" s="6"/>
      <c r="O70" s="6"/>
      <c r="P70" s="7"/>
    </row>
    <row r="71" spans="2:16" ht="15">
      <c r="B71" s="9">
        <f t="shared" si="12"/>
        <v>175</v>
      </c>
      <c r="C71" s="10">
        <f t="shared" si="11"/>
        <v>85.67381550276727</v>
      </c>
      <c r="J71" s="5"/>
      <c r="K71" s="5"/>
      <c r="L71" s="5"/>
      <c r="M71" s="5"/>
      <c r="N71" s="6"/>
      <c r="O71" s="6"/>
      <c r="P71" s="7"/>
    </row>
    <row r="72" spans="2:16" ht="15">
      <c r="B72" s="9">
        <f t="shared" si="12"/>
        <v>180</v>
      </c>
      <c r="C72" s="10">
        <f t="shared" si="11"/>
        <v>90.49185604231893</v>
      </c>
      <c r="J72" s="5"/>
      <c r="K72" s="5"/>
      <c r="L72" s="5"/>
      <c r="M72" s="5"/>
      <c r="N72" s="6"/>
      <c r="O72" s="6"/>
      <c r="P72" s="7"/>
    </row>
    <row r="73" spans="2:16" ht="15">
      <c r="B73" s="9">
        <f t="shared" si="12"/>
        <v>185</v>
      </c>
      <c r="C73" s="10">
        <f t="shared" si="11"/>
        <v>95.33452612043297</v>
      </c>
      <c r="J73" s="5"/>
      <c r="K73" s="5"/>
      <c r="L73" s="5"/>
      <c r="M73" s="5"/>
      <c r="N73" s="6"/>
      <c r="O73" s="6"/>
      <c r="P73" s="7"/>
    </row>
    <row r="74" spans="2:16" ht="15">
      <c r="B74" s="9">
        <f t="shared" si="12"/>
        <v>190</v>
      </c>
      <c r="C74" s="10">
        <f t="shared" si="11"/>
        <v>100.19844821744532</v>
      </c>
      <c r="J74" s="5"/>
      <c r="K74" s="5"/>
      <c r="L74" s="5"/>
      <c r="M74" s="5"/>
      <c r="N74" s="6"/>
      <c r="O74" s="6"/>
      <c r="P74" s="7"/>
    </row>
    <row r="75" spans="2:16" ht="15">
      <c r="B75" s="9">
        <f t="shared" si="12"/>
        <v>195</v>
      </c>
      <c r="C75" s="10">
        <f t="shared" si="11"/>
        <v>105.08070660263158</v>
      </c>
      <c r="J75" s="5"/>
      <c r="K75" s="5"/>
      <c r="L75" s="5"/>
      <c r="M75" s="5"/>
      <c r="N75" s="6"/>
      <c r="O75" s="6"/>
      <c r="P75" s="7"/>
    </row>
    <row r="76" spans="2:16" ht="15">
      <c r="B76" s="9">
        <f t="shared" si="12"/>
        <v>200</v>
      </c>
      <c r="C76" s="10">
        <f t="shared" si="11"/>
        <v>109.97878607785368</v>
      </c>
      <c r="J76" s="5"/>
      <c r="K76" s="5"/>
      <c r="L76" s="5"/>
      <c r="M76" s="5"/>
      <c r="N76" s="6"/>
      <c r="O76" s="6"/>
      <c r="P76" s="7"/>
    </row>
    <row r="77" spans="2:16" ht="15">
      <c r="B77" s="9">
        <f t="shared" si="12"/>
        <v>205</v>
      </c>
      <c r="C77" s="10">
        <f t="shared" si="11"/>
        <v>114.89051816620946</v>
      </c>
      <c r="J77" s="5"/>
      <c r="K77" s="5"/>
      <c r="L77" s="5"/>
      <c r="M77" s="5"/>
      <c r="N77" s="6"/>
      <c r="O77" s="6"/>
      <c r="P77" s="7"/>
    </row>
    <row r="78" spans="2:16" ht="15">
      <c r="B78" s="9">
        <f t="shared" si="12"/>
        <v>210</v>
      </c>
      <c r="C78" s="10">
        <f t="shared" si="11"/>
        <v>119.81403405012183</v>
      </c>
      <c r="J78" s="5"/>
      <c r="K78" s="5"/>
      <c r="L78" s="5"/>
      <c r="M78" s="5"/>
      <c r="N78" s="6"/>
      <c r="O78" s="6"/>
      <c r="P78" s="7"/>
    </row>
    <row r="79" spans="2:16" ht="15">
      <c r="B79" s="9">
        <f t="shared" si="12"/>
        <v>215</v>
      </c>
      <c r="C79" s="10">
        <f t="shared" si="11"/>
        <v>124.74772356242748</v>
      </c>
      <c r="J79" s="5"/>
      <c r="K79" s="5"/>
      <c r="L79" s="5"/>
      <c r="M79" s="5"/>
      <c r="N79" s="6"/>
      <c r="O79" s="6"/>
      <c r="P79" s="7"/>
    </row>
    <row r="80" spans="2:16" ht="15">
      <c r="B80" s="9">
        <f t="shared" si="12"/>
        <v>220</v>
      </c>
      <c r="C80" s="10">
        <f t="shared" si="11"/>
        <v>129.6901995594705</v>
      </c>
      <c r="J80" s="5"/>
      <c r="K80" s="5"/>
      <c r="L80" s="5"/>
      <c r="M80" s="5"/>
      <c r="N80" s="6"/>
      <c r="O80" s="6"/>
      <c r="P80" s="7"/>
    </row>
    <row r="81" spans="2:16" ht="15">
      <c r="B81" s="9">
        <f t="shared" si="12"/>
        <v>225</v>
      </c>
      <c r="C81" s="10">
        <f t="shared" si="11"/>
        <v>134.6402670466594</v>
      </c>
      <c r="J81" s="5"/>
      <c r="K81" s="5"/>
      <c r="L81" s="5"/>
      <c r="M81" s="5"/>
      <c r="N81" s="6"/>
      <c r="O81" s="6"/>
      <c r="P81" s="7"/>
    </row>
    <row r="82" spans="2:16" ht="15">
      <c r="B82" s="9">
        <f t="shared" si="12"/>
        <v>230</v>
      </c>
      <c r="C82" s="10">
        <f t="shared" si="11"/>
        <v>139.59689647711264</v>
      </c>
      <c r="J82" s="5"/>
      <c r="K82" s="5"/>
      <c r="L82" s="5"/>
      <c r="M82" s="5"/>
      <c r="N82" s="6"/>
      <c r="O82" s="6"/>
      <c r="P82" s="7"/>
    </row>
    <row r="83" spans="2:16" ht="15">
      <c r="B83" s="9">
        <f t="shared" si="12"/>
        <v>235</v>
      </c>
      <c r="C83" s="10">
        <f t="shared" si="11"/>
        <v>144.5592006978767</v>
      </c>
      <c r="J83" s="5"/>
      <c r="K83" s="5"/>
      <c r="L83" s="5"/>
      <c r="M83" s="5"/>
      <c r="N83" s="6"/>
      <c r="O83" s="6"/>
      <c r="P83" s="7"/>
    </row>
    <row r="84" spans="2:16" ht="15">
      <c r="B84" s="9">
        <f t="shared" si="12"/>
        <v>240</v>
      </c>
      <c r="C84" s="10">
        <f t="shared" si="11"/>
        <v>149.52641507238206</v>
      </c>
      <c r="J84" s="5"/>
      <c r="K84" s="5"/>
      <c r="L84" s="5"/>
      <c r="M84" s="5"/>
      <c r="N84" s="6"/>
      <c r="O84" s="6"/>
      <c r="P84" s="7"/>
    </row>
    <row r="85" spans="2:16" ht="15">
      <c r="B85" s="9">
        <f t="shared" si="12"/>
        <v>245</v>
      </c>
      <c r="C85" s="10">
        <f t="shared" si="11"/>
        <v>154.4978803601307</v>
      </c>
      <c r="J85" s="5"/>
      <c r="K85" s="5"/>
      <c r="L85" s="5"/>
      <c r="M85" s="5"/>
      <c r="N85" s="6"/>
      <c r="O85" s="6"/>
      <c r="P85" s="7"/>
    </row>
    <row r="86" spans="2:16" ht="15">
      <c r="B86" s="9">
        <f t="shared" si="12"/>
        <v>250</v>
      </c>
      <c r="C86" s="10">
        <f t="shared" si="11"/>
        <v>159.4730279837605</v>
      </c>
      <c r="J86" s="5"/>
      <c r="K86" s="5"/>
      <c r="L86" s="5"/>
      <c r="M86" s="5"/>
      <c r="N86" s="6"/>
      <c r="O86" s="6"/>
      <c r="P86" s="7"/>
    </row>
    <row r="87" spans="10:16" ht="12.75">
      <c r="J87" s="5"/>
      <c r="K87" s="5"/>
      <c r="L87" s="5"/>
      <c r="M87" s="5"/>
      <c r="N87" s="6"/>
      <c r="O87" s="6"/>
      <c r="P87" s="7"/>
    </row>
    <row r="88" spans="2:16" ht="12.75">
      <c r="B88" s="4"/>
      <c r="C88" s="4"/>
      <c r="D88" s="4"/>
      <c r="E88" s="4"/>
      <c r="F88" s="4"/>
      <c r="G88" s="4"/>
      <c r="H88" s="12"/>
      <c r="I88" s="12"/>
      <c r="J88" s="5"/>
      <c r="K88" s="5"/>
      <c r="L88" s="5"/>
      <c r="M88" s="5"/>
      <c r="N88" s="6"/>
      <c r="O88" s="6"/>
      <c r="P88" s="7"/>
    </row>
    <row r="89" spans="2:16" ht="12.75">
      <c r="B89" s="4"/>
      <c r="C89" s="4"/>
      <c r="D89" s="4"/>
      <c r="E89" s="4"/>
      <c r="F89" s="4"/>
      <c r="G89" s="4"/>
      <c r="H89" s="12"/>
      <c r="I89" s="12"/>
      <c r="J89" s="5"/>
      <c r="K89" s="5"/>
      <c r="L89" s="5"/>
      <c r="M89" s="5"/>
      <c r="N89" s="6"/>
      <c r="O89" s="6"/>
      <c r="P89" s="7"/>
    </row>
    <row r="90" spans="2:16" ht="12.75">
      <c r="B90" s="4"/>
      <c r="C90" s="4"/>
      <c r="D90" s="4"/>
      <c r="E90" s="4"/>
      <c r="F90" s="4"/>
      <c r="G90" s="4"/>
      <c r="H90" s="12"/>
      <c r="I90" s="12"/>
      <c r="J90" s="5"/>
      <c r="K90" s="5"/>
      <c r="L90" s="5"/>
      <c r="M90" s="5"/>
      <c r="N90" s="6"/>
      <c r="O90" s="6"/>
      <c r="P90" s="7"/>
    </row>
    <row r="91" spans="2:16" ht="12.75">
      <c r="B91" s="4"/>
      <c r="C91" s="4"/>
      <c r="D91" s="4"/>
      <c r="E91" s="4"/>
      <c r="F91" s="4"/>
      <c r="G91" s="4"/>
      <c r="H91" s="12"/>
      <c r="I91" s="12"/>
      <c r="J91" s="5"/>
      <c r="K91" s="5"/>
      <c r="L91" s="5"/>
      <c r="M91" s="5"/>
      <c r="N91" s="6"/>
      <c r="O91" s="6"/>
      <c r="P91" s="7"/>
    </row>
    <row r="92" spans="2:16" ht="12.75">
      <c r="B92" s="4"/>
      <c r="C92" s="4"/>
      <c r="D92" s="4"/>
      <c r="E92" s="4"/>
      <c r="F92" s="4"/>
      <c r="G92" s="4"/>
      <c r="H92" s="12"/>
      <c r="I92" s="12"/>
      <c r="J92" s="5"/>
      <c r="K92" s="5"/>
      <c r="L92" s="5"/>
      <c r="M92" s="5"/>
      <c r="N92" s="6"/>
      <c r="O92" s="6"/>
      <c r="P92" s="7"/>
    </row>
    <row r="93" spans="2:16" ht="12.75">
      <c r="B93" s="4"/>
      <c r="C93" s="4"/>
      <c r="D93" s="4"/>
      <c r="E93" s="4"/>
      <c r="F93" s="4"/>
      <c r="G93" s="4"/>
      <c r="H93" s="12"/>
      <c r="I93" s="12"/>
      <c r="J93" s="5"/>
      <c r="K93" s="5"/>
      <c r="L93" s="5"/>
      <c r="M93" s="5"/>
      <c r="N93" s="6"/>
      <c r="O93" s="6"/>
      <c r="P93" s="7"/>
    </row>
    <row r="94" spans="2:16" ht="12.75">
      <c r="B94" s="4"/>
      <c r="C94" s="4"/>
      <c r="D94" s="4"/>
      <c r="E94" s="4"/>
      <c r="F94" s="4"/>
      <c r="G94" s="4"/>
      <c r="H94" s="12"/>
      <c r="I94" s="12"/>
      <c r="J94" s="5"/>
      <c r="K94" s="5"/>
      <c r="L94" s="5"/>
      <c r="M94" s="5"/>
      <c r="N94" s="6"/>
      <c r="O94" s="6"/>
      <c r="P94" s="7"/>
    </row>
    <row r="95" spans="2:16" ht="12.75">
      <c r="B95" s="4"/>
      <c r="C95" s="4"/>
      <c r="D95" s="4"/>
      <c r="E95" s="4"/>
      <c r="F95" s="4"/>
      <c r="G95" s="4"/>
      <c r="H95" s="12"/>
      <c r="I95" s="12"/>
      <c r="J95" s="5"/>
      <c r="K95" s="5"/>
      <c r="L95" s="5"/>
      <c r="M95" s="5"/>
      <c r="N95" s="6"/>
      <c r="O95" s="6"/>
      <c r="P95" s="7"/>
    </row>
    <row r="96" spans="2:16" ht="12.75">
      <c r="B96" s="4"/>
      <c r="C96" s="4"/>
      <c r="D96" s="4"/>
      <c r="E96" s="4"/>
      <c r="F96" s="4"/>
      <c r="G96" s="4"/>
      <c r="H96" s="12"/>
      <c r="I96" s="12"/>
      <c r="J96" s="5"/>
      <c r="K96" s="5"/>
      <c r="L96" s="5"/>
      <c r="M96" s="5"/>
      <c r="N96" s="6"/>
      <c r="O96" s="6"/>
      <c r="P96" s="7"/>
    </row>
    <row r="97" spans="2:16" ht="12.75">
      <c r="B97" s="4"/>
      <c r="C97" s="4"/>
      <c r="D97" s="4"/>
      <c r="E97" s="4"/>
      <c r="F97" s="4"/>
      <c r="G97" s="4"/>
      <c r="H97" s="12"/>
      <c r="I97" s="12"/>
      <c r="J97" s="5"/>
      <c r="K97" s="5"/>
      <c r="L97" s="5"/>
      <c r="M97" s="5"/>
      <c r="N97" s="6"/>
      <c r="O97" s="6"/>
      <c r="P97" s="7"/>
    </row>
    <row r="98" spans="2:16" ht="12.75">
      <c r="B98" s="4"/>
      <c r="C98" s="4"/>
      <c r="D98" s="4"/>
      <c r="E98" s="4"/>
      <c r="F98" s="4"/>
      <c r="G98" s="4"/>
      <c r="H98" s="12"/>
      <c r="I98" s="12"/>
      <c r="J98" s="5"/>
      <c r="K98" s="5"/>
      <c r="L98" s="5"/>
      <c r="M98" s="5"/>
      <c r="N98" s="6"/>
      <c r="O98" s="6"/>
      <c r="P98" s="7"/>
    </row>
    <row r="99" spans="2:16" ht="12.75">
      <c r="B99" s="4"/>
      <c r="C99" s="4"/>
      <c r="D99" s="4"/>
      <c r="E99" s="4"/>
      <c r="F99" s="4"/>
      <c r="G99" s="4"/>
      <c r="H99" s="12"/>
      <c r="I99" s="12"/>
      <c r="J99" s="5"/>
      <c r="K99" s="5"/>
      <c r="L99" s="5"/>
      <c r="M99" s="5"/>
      <c r="N99" s="6"/>
      <c r="O99" s="6"/>
      <c r="P99" s="7"/>
    </row>
    <row r="100" spans="2:16" ht="12.75">
      <c r="B100" s="4"/>
      <c r="C100" s="4"/>
      <c r="D100" s="4"/>
      <c r="E100" s="4"/>
      <c r="F100" s="4"/>
      <c r="G100" s="4"/>
      <c r="H100" s="12"/>
      <c r="I100" s="12"/>
      <c r="J100" s="5"/>
      <c r="K100" s="5"/>
      <c r="L100" s="5"/>
      <c r="M100" s="5"/>
      <c r="N100" s="6"/>
      <c r="O100" s="6"/>
      <c r="P100" s="7"/>
    </row>
    <row r="101" spans="2:16" ht="12.75">
      <c r="B101" s="4"/>
      <c r="C101" s="4"/>
      <c r="D101" s="4"/>
      <c r="E101" s="4"/>
      <c r="F101" s="4"/>
      <c r="G101" s="4"/>
      <c r="H101" s="12"/>
      <c r="I101" s="12"/>
      <c r="J101" s="5"/>
      <c r="K101" s="5"/>
      <c r="L101" s="5"/>
      <c r="M101" s="5"/>
      <c r="N101" s="6"/>
      <c r="O101" s="6"/>
      <c r="P101" s="7"/>
    </row>
    <row r="102" spans="2:16" ht="12.75">
      <c r="B102" s="4"/>
      <c r="C102" s="4"/>
      <c r="D102" s="4"/>
      <c r="E102" s="4"/>
      <c r="F102" s="4"/>
      <c r="G102" s="4"/>
      <c r="H102" s="12"/>
      <c r="I102" s="12"/>
      <c r="J102" s="5"/>
      <c r="K102" s="5"/>
      <c r="L102" s="5"/>
      <c r="M102" s="5"/>
      <c r="N102" s="6"/>
      <c r="O102" s="6"/>
      <c r="P102" s="7"/>
    </row>
    <row r="103" spans="2:16" ht="12.75">
      <c r="B103" s="4"/>
      <c r="C103" s="4"/>
      <c r="D103" s="4"/>
      <c r="E103" s="4"/>
      <c r="F103" s="4"/>
      <c r="G103" s="4"/>
      <c r="H103" s="12"/>
      <c r="I103" s="12"/>
      <c r="J103" s="5"/>
      <c r="K103" s="5"/>
      <c r="L103" s="5"/>
      <c r="M103" s="5"/>
      <c r="N103" s="6"/>
      <c r="O103" s="6"/>
      <c r="P103" s="7"/>
    </row>
    <row r="104" spans="2:16" ht="12.75">
      <c r="B104" s="4"/>
      <c r="C104" s="4"/>
      <c r="D104" s="4"/>
      <c r="E104" s="4"/>
      <c r="F104" s="4"/>
      <c r="G104" s="4"/>
      <c r="H104" s="12"/>
      <c r="I104" s="12"/>
      <c r="J104" s="5"/>
      <c r="K104" s="5"/>
      <c r="L104" s="5"/>
      <c r="M104" s="5"/>
      <c r="N104" s="6"/>
      <c r="O104" s="6"/>
      <c r="P104" s="7"/>
    </row>
    <row r="105" spans="2:16" ht="12.75">
      <c r="B105" s="4"/>
      <c r="C105" s="4"/>
      <c r="D105" s="4"/>
      <c r="E105" s="4"/>
      <c r="F105" s="4"/>
      <c r="G105" s="4"/>
      <c r="H105" s="12"/>
      <c r="I105" s="12"/>
      <c r="J105" s="5"/>
      <c r="K105" s="5"/>
      <c r="L105" s="5"/>
      <c r="M105" s="5"/>
      <c r="N105" s="6"/>
      <c r="O105" s="6"/>
      <c r="P105" s="7"/>
    </row>
    <row r="106" spans="2:16" ht="12.75">
      <c r="B106" s="4"/>
      <c r="C106" s="4"/>
      <c r="D106" s="4"/>
      <c r="E106" s="4"/>
      <c r="F106" s="4"/>
      <c r="G106" s="4"/>
      <c r="H106" s="12"/>
      <c r="I106" s="12"/>
      <c r="J106" s="5"/>
      <c r="K106" s="5"/>
      <c r="L106" s="5"/>
      <c r="M106" s="5"/>
      <c r="N106" s="6"/>
      <c r="O106" s="6"/>
      <c r="P106" s="7"/>
    </row>
    <row r="107" spans="2:16" ht="12.75">
      <c r="B107" s="4"/>
      <c r="C107" s="4"/>
      <c r="D107" s="4"/>
      <c r="E107" s="4"/>
      <c r="F107" s="4"/>
      <c r="G107" s="4"/>
      <c r="H107" s="12"/>
      <c r="I107" s="12"/>
      <c r="J107" s="5"/>
      <c r="K107" s="5"/>
      <c r="L107" s="5"/>
      <c r="M107" s="5"/>
      <c r="N107" s="6"/>
      <c r="O107" s="6"/>
      <c r="P107" s="7"/>
    </row>
    <row r="108" spans="2:16" ht="12.75">
      <c r="B108" s="4"/>
      <c r="C108" s="4"/>
      <c r="D108" s="4"/>
      <c r="E108" s="4"/>
      <c r="F108" s="4"/>
      <c r="G108" s="4"/>
      <c r="H108" s="12"/>
      <c r="I108" s="12"/>
      <c r="J108" s="5"/>
      <c r="K108" s="5"/>
      <c r="L108" s="5"/>
      <c r="M108" s="5"/>
      <c r="N108" s="6"/>
      <c r="O108" s="6"/>
      <c r="P108" s="7"/>
    </row>
    <row r="109" spans="2:16" ht="12.75">
      <c r="B109" s="4"/>
      <c r="C109" s="4"/>
      <c r="D109" s="4"/>
      <c r="E109" s="4"/>
      <c r="F109" s="4"/>
      <c r="G109" s="4"/>
      <c r="H109" s="12"/>
      <c r="I109" s="12"/>
      <c r="J109" s="5"/>
      <c r="K109" s="5"/>
      <c r="L109" s="5"/>
      <c r="M109" s="5"/>
      <c r="N109" s="6"/>
      <c r="O109" s="6"/>
      <c r="P109" s="7"/>
    </row>
    <row r="110" spans="2:16" ht="12.75">
      <c r="B110" s="4"/>
      <c r="C110" s="4"/>
      <c r="D110" s="4"/>
      <c r="E110" s="4"/>
      <c r="F110" s="4"/>
      <c r="G110" s="4"/>
      <c r="H110" s="12"/>
      <c r="I110" s="12"/>
      <c r="J110" s="5"/>
      <c r="K110" s="5"/>
      <c r="L110" s="5"/>
      <c r="M110" s="5"/>
      <c r="N110" s="6"/>
      <c r="O110" s="6"/>
      <c r="P110" s="7"/>
    </row>
    <row r="111" spans="2:16" ht="12.75">
      <c r="B111" s="4"/>
      <c r="C111" s="4"/>
      <c r="D111" s="4"/>
      <c r="E111" s="4"/>
      <c r="F111" s="4"/>
      <c r="G111" s="4"/>
      <c r="H111" s="12"/>
      <c r="I111" s="12"/>
      <c r="J111" s="5"/>
      <c r="K111" s="5"/>
      <c r="L111" s="5"/>
      <c r="M111" s="5"/>
      <c r="N111" s="6"/>
      <c r="O111" s="6"/>
      <c r="P111" s="7"/>
    </row>
    <row r="112" spans="2:16" ht="12.75">
      <c r="B112" s="4"/>
      <c r="C112" s="4"/>
      <c r="D112" s="4"/>
      <c r="E112" s="4"/>
      <c r="F112" s="4"/>
      <c r="G112" s="4"/>
      <c r="H112" s="12"/>
      <c r="I112" s="12"/>
      <c r="J112" s="5"/>
      <c r="K112" s="5"/>
      <c r="L112" s="5"/>
      <c r="M112" s="5"/>
      <c r="N112" s="6"/>
      <c r="O112" s="6"/>
      <c r="P112" s="7"/>
    </row>
    <row r="113" spans="8:16" ht="12.75">
      <c r="H113" s="12"/>
      <c r="I113" s="12"/>
      <c r="J113" s="5"/>
      <c r="K113" s="5"/>
      <c r="L113" s="5"/>
      <c r="M113" s="5"/>
      <c r="N113" s="6"/>
      <c r="O113" s="6"/>
      <c r="P113" s="7"/>
    </row>
    <row r="114" spans="8:16" ht="12.75">
      <c r="H114" s="12"/>
      <c r="I114" s="12"/>
      <c r="J114" s="5"/>
      <c r="K114" s="5"/>
      <c r="L114" s="5"/>
      <c r="M114" s="5"/>
      <c r="N114" s="6"/>
      <c r="O114" s="6"/>
      <c r="P114" s="7"/>
    </row>
    <row r="115" spans="8:16" ht="12.75">
      <c r="H115" s="12"/>
      <c r="I115" s="12"/>
      <c r="J115" s="5"/>
      <c r="K115" s="5"/>
      <c r="L115" s="5"/>
      <c r="M115" s="5"/>
      <c r="N115" s="6"/>
      <c r="O115" s="6"/>
      <c r="P115" s="7"/>
    </row>
    <row r="116" spans="8:16" ht="12.75">
      <c r="H116" s="12"/>
      <c r="I116" s="12"/>
      <c r="J116" s="5"/>
      <c r="K116" s="5"/>
      <c r="L116" s="5"/>
      <c r="M116" s="5"/>
      <c r="N116" s="6"/>
      <c r="O116" s="6"/>
      <c r="P116" s="7"/>
    </row>
    <row r="117" spans="8:9" ht="12.75">
      <c r="H117" s="12"/>
      <c r="I117" s="12"/>
    </row>
    <row r="118" spans="8:9" ht="12.75">
      <c r="H118" s="12"/>
      <c r="I118" s="12"/>
    </row>
    <row r="119" spans="8:9" ht="12.75">
      <c r="H119" s="12"/>
      <c r="I119" s="12"/>
    </row>
    <row r="120" spans="8:9" ht="12.75">
      <c r="H120" s="12"/>
      <c r="I120" s="12"/>
    </row>
    <row r="121" spans="8:9" ht="12.75">
      <c r="H121" s="12"/>
      <c r="I121" s="12"/>
    </row>
    <row r="122" spans="8:9" ht="12.75">
      <c r="H122" s="12"/>
      <c r="I122" s="12"/>
    </row>
    <row r="123" spans="8:9" ht="12.75">
      <c r="H123" s="12"/>
      <c r="I123" s="12"/>
    </row>
    <row r="124" spans="8:9" ht="12.75">
      <c r="H124" s="12"/>
      <c r="I124" s="12"/>
    </row>
    <row r="125" spans="8:9" ht="12.75">
      <c r="H125" s="12"/>
      <c r="I125" s="12"/>
    </row>
    <row r="126" spans="8:9" ht="12.75">
      <c r="H126" s="12"/>
      <c r="I126" s="12"/>
    </row>
    <row r="127" spans="8:9" ht="12.75">
      <c r="H127" s="12"/>
      <c r="I127" s="12"/>
    </row>
    <row r="128" spans="8:9" ht="12.75">
      <c r="H128" s="12"/>
      <c r="I128" s="12"/>
    </row>
    <row r="129" spans="8:9" ht="12.75">
      <c r="H129" s="12"/>
      <c r="I129" s="12"/>
    </row>
    <row r="130" spans="8:9" ht="12.75">
      <c r="H130" s="12"/>
      <c r="I130" s="12"/>
    </row>
    <row r="131" spans="8:9" ht="12.75">
      <c r="H131" s="12"/>
      <c r="I131" s="12"/>
    </row>
    <row r="132" spans="8:9" ht="12.75">
      <c r="H132" s="12"/>
      <c r="I132" s="12"/>
    </row>
    <row r="133" spans="8:9" ht="12.75">
      <c r="H133" s="12"/>
      <c r="I133" s="12"/>
    </row>
    <row r="134" spans="8:9" ht="12.75">
      <c r="H134" s="12"/>
      <c r="I134" s="12"/>
    </row>
    <row r="135" spans="8:9" ht="12.75">
      <c r="H135" s="12"/>
      <c r="I135" s="12"/>
    </row>
    <row r="136" spans="8:9" ht="12.75">
      <c r="H136" s="12"/>
      <c r="I136" s="12"/>
    </row>
    <row r="137" spans="8:9" ht="12.75">
      <c r="H137" s="12"/>
      <c r="I137" s="12"/>
    </row>
    <row r="138" spans="8:9" ht="12.75">
      <c r="H138" s="12"/>
      <c r="I138" s="12"/>
    </row>
    <row r="139" spans="8:9" ht="12.75">
      <c r="H139" s="12"/>
      <c r="I139" s="12"/>
    </row>
    <row r="140" spans="8:9" ht="12.75">
      <c r="H140" s="12"/>
      <c r="I140" s="12"/>
    </row>
    <row r="141" spans="8:9" ht="12.75">
      <c r="H141" s="12"/>
      <c r="I141" s="12"/>
    </row>
    <row r="142" spans="8:9" ht="12.75">
      <c r="H142" s="12"/>
      <c r="I142" s="12"/>
    </row>
    <row r="143" spans="8:9" ht="12.75">
      <c r="H143" s="12"/>
      <c r="I143" s="12"/>
    </row>
    <row r="144" spans="8:9" ht="12.75">
      <c r="H144" s="12"/>
      <c r="I144" s="12"/>
    </row>
    <row r="145" spans="8:9" ht="12.75">
      <c r="H145" s="12"/>
      <c r="I145" s="12"/>
    </row>
    <row r="146" spans="8:9" ht="12.75">
      <c r="H146" s="12"/>
      <c r="I146" s="12"/>
    </row>
    <row r="147" spans="8:9" ht="12.75">
      <c r="H147" s="12"/>
      <c r="I147" s="12"/>
    </row>
    <row r="148" spans="8:9" ht="12.75">
      <c r="H148" s="12"/>
      <c r="I148" s="12"/>
    </row>
    <row r="149" spans="8:9" ht="12.75">
      <c r="H149" s="12"/>
      <c r="I149" s="12"/>
    </row>
    <row r="150" spans="8:9" ht="12.75">
      <c r="H150" s="12"/>
      <c r="I150" s="12"/>
    </row>
    <row r="151" spans="8:9" ht="12.75">
      <c r="H151" s="12"/>
      <c r="I151" s="12"/>
    </row>
    <row r="152" spans="8:9" ht="12.75">
      <c r="H152" s="12"/>
      <c r="I152" s="12"/>
    </row>
    <row r="153" spans="8:9" ht="12.75">
      <c r="H153" s="12"/>
      <c r="I153" s="12"/>
    </row>
    <row r="154" spans="8:9" ht="12.75">
      <c r="H154" s="12"/>
      <c r="I154" s="12"/>
    </row>
    <row r="155" spans="8:9" ht="12.75">
      <c r="H155" s="12"/>
      <c r="I155" s="12"/>
    </row>
    <row r="156" spans="8:9" ht="12.75">
      <c r="H156" s="12"/>
      <c r="I156" s="12"/>
    </row>
    <row r="157" spans="8:9" ht="12.75">
      <c r="H157" s="12"/>
      <c r="I157" s="12"/>
    </row>
    <row r="158" spans="8:9" ht="12.75">
      <c r="H158" s="12"/>
      <c r="I158" s="12"/>
    </row>
    <row r="159" spans="8:9" ht="12.75">
      <c r="H159" s="12"/>
      <c r="I159" s="12"/>
    </row>
    <row r="160" spans="8:9" ht="12.75">
      <c r="H160" s="12"/>
      <c r="I160" s="12"/>
    </row>
    <row r="161" spans="8:9" ht="12.75">
      <c r="H161" s="12"/>
      <c r="I161" s="12"/>
    </row>
    <row r="162" spans="8:9" ht="12.75">
      <c r="H162" s="12"/>
      <c r="I162" s="12"/>
    </row>
    <row r="163" spans="8:9" ht="12.75">
      <c r="H163" s="12"/>
      <c r="I163" s="12"/>
    </row>
    <row r="164" spans="8:9" ht="12.75">
      <c r="H164" s="12"/>
      <c r="I164" s="12"/>
    </row>
    <row r="165" spans="8:9" ht="12.75">
      <c r="H165" s="12"/>
      <c r="I165" s="12"/>
    </row>
    <row r="166" spans="8:9" ht="12.75">
      <c r="H166" s="12"/>
      <c r="I166" s="12"/>
    </row>
    <row r="167" spans="8:9" ht="12.75">
      <c r="H167" s="12"/>
      <c r="I167" s="12"/>
    </row>
    <row r="168" spans="8:9" ht="12.75">
      <c r="H168" s="12"/>
      <c r="I168" s="12"/>
    </row>
    <row r="169" spans="8:9" ht="12.75">
      <c r="H169" s="12"/>
      <c r="I169" s="12"/>
    </row>
    <row r="170" spans="8:9" ht="12.75">
      <c r="H170" s="12"/>
      <c r="I170" s="12"/>
    </row>
    <row r="171" spans="8:9" ht="12.75">
      <c r="H171" s="12"/>
      <c r="I171" s="12"/>
    </row>
    <row r="172" spans="8:9" ht="12.75">
      <c r="H172" s="12"/>
      <c r="I172" s="12"/>
    </row>
    <row r="173" spans="8:9" ht="12.75">
      <c r="H173" s="12"/>
      <c r="I173" s="12"/>
    </row>
    <row r="174" spans="8:9" ht="12.75">
      <c r="H174" s="12"/>
      <c r="I174" s="12"/>
    </row>
    <row r="175" spans="8:9" ht="12.75">
      <c r="H175" s="12"/>
      <c r="I175" s="12"/>
    </row>
    <row r="176" spans="8:9" ht="12.75">
      <c r="H176" s="12"/>
      <c r="I176" s="12"/>
    </row>
    <row r="177" spans="8:9" ht="12.75">
      <c r="H177" s="12"/>
      <c r="I177" s="12"/>
    </row>
    <row r="178" spans="8:9" ht="12.75">
      <c r="H178" s="12"/>
      <c r="I178" s="12"/>
    </row>
    <row r="179" spans="8:9" ht="12.75">
      <c r="H179" s="12"/>
      <c r="I179" s="12"/>
    </row>
    <row r="180" spans="8:9" ht="12.75">
      <c r="H180" s="12"/>
      <c r="I180" s="12"/>
    </row>
    <row r="181" spans="8:9" ht="12.75">
      <c r="H181" s="12"/>
      <c r="I181" s="12"/>
    </row>
    <row r="182" spans="8:9" ht="12.75">
      <c r="H182" s="12"/>
      <c r="I182" s="12"/>
    </row>
    <row r="183" spans="8:9" ht="12.75">
      <c r="H183" s="12"/>
      <c r="I183" s="12"/>
    </row>
    <row r="184" spans="8:9" ht="12.75">
      <c r="H184" s="12"/>
      <c r="I184" s="12"/>
    </row>
    <row r="185" spans="8:9" ht="12.75">
      <c r="H185" s="12"/>
      <c r="I185" s="12"/>
    </row>
    <row r="186" spans="8:9" ht="12.75">
      <c r="H186" s="12"/>
      <c r="I186" s="12"/>
    </row>
    <row r="187" spans="8:9" ht="12.75">
      <c r="H187" s="12"/>
      <c r="I187" s="12"/>
    </row>
    <row r="188" spans="8:9" ht="12.75">
      <c r="H188" s="12"/>
      <c r="I188" s="12"/>
    </row>
    <row r="189" spans="8:9" ht="12.75">
      <c r="H189" s="12"/>
      <c r="I189" s="12"/>
    </row>
    <row r="190" spans="8:9" ht="12.75">
      <c r="H190" s="12"/>
      <c r="I190" s="12"/>
    </row>
    <row r="191" spans="8:9" ht="12.75">
      <c r="H191" s="12"/>
      <c r="I191" s="12"/>
    </row>
    <row r="192" spans="8:9" ht="12.75">
      <c r="H192" s="12"/>
      <c r="I192" s="12"/>
    </row>
    <row r="193" spans="8:9" ht="12.75">
      <c r="H193" s="12"/>
      <c r="I193" s="12"/>
    </row>
    <row r="194" spans="8:9" ht="12.75">
      <c r="H194" s="12"/>
      <c r="I194" s="12"/>
    </row>
    <row r="195" spans="8:9" ht="12.75">
      <c r="H195" s="12"/>
      <c r="I195" s="12"/>
    </row>
    <row r="196" spans="8:9" ht="12.75">
      <c r="H196" s="12"/>
      <c r="I196" s="12"/>
    </row>
    <row r="197" spans="8:9" ht="12.75">
      <c r="H197" s="12"/>
      <c r="I197" s="12"/>
    </row>
    <row r="198" spans="8:9" ht="12.75">
      <c r="H198" s="12"/>
      <c r="I198" s="12"/>
    </row>
    <row r="199" spans="8:9" ht="12.75">
      <c r="H199" s="12"/>
      <c r="I199" s="12"/>
    </row>
    <row r="200" spans="8:9" ht="12.75">
      <c r="H200" s="12"/>
      <c r="I200" s="12"/>
    </row>
    <row r="201" spans="8:9" ht="12.75">
      <c r="H201" s="12"/>
      <c r="I201" s="12"/>
    </row>
    <row r="202" spans="8:9" ht="12.75">
      <c r="H202" s="12"/>
      <c r="I202" s="12"/>
    </row>
    <row r="203" spans="8:9" ht="12.75">
      <c r="H203" s="12"/>
      <c r="I203" s="12"/>
    </row>
    <row r="204" spans="8:9" ht="12.75">
      <c r="H204" s="12"/>
      <c r="I204" s="12"/>
    </row>
    <row r="205" spans="8:9" ht="12.75">
      <c r="H205" s="12"/>
      <c r="I205" s="12"/>
    </row>
    <row r="206" spans="8:9" ht="12.75">
      <c r="H206" s="12"/>
      <c r="I206" s="12"/>
    </row>
    <row r="207" spans="8:9" ht="12.75">
      <c r="H207" s="12"/>
      <c r="I207" s="12"/>
    </row>
    <row r="208" spans="8:9" ht="12.75">
      <c r="H208" s="12"/>
      <c r="I208" s="12"/>
    </row>
    <row r="209" spans="8:9" ht="12.75">
      <c r="H209" s="12"/>
      <c r="I209" s="12"/>
    </row>
    <row r="210" spans="8:9" ht="12.75">
      <c r="H210" s="12"/>
      <c r="I210" s="12"/>
    </row>
    <row r="211" spans="8:9" ht="12.75">
      <c r="H211" s="12"/>
      <c r="I211" s="12"/>
    </row>
    <row r="212" spans="8:9" ht="12.75">
      <c r="H212" s="12"/>
      <c r="I212" s="12"/>
    </row>
    <row r="213" spans="8:9" ht="12.75">
      <c r="H213" s="12"/>
      <c r="I213" s="12"/>
    </row>
    <row r="214" spans="8:9" ht="12.75">
      <c r="H214" s="12"/>
      <c r="I214" s="12"/>
    </row>
    <row r="215" spans="8:9" ht="12.75">
      <c r="H215" s="12"/>
      <c r="I215" s="12"/>
    </row>
    <row r="216" spans="8:9" ht="12.75">
      <c r="H216" s="12"/>
      <c r="I216" s="12"/>
    </row>
    <row r="217" spans="8:9" ht="12.75">
      <c r="H217" s="12"/>
      <c r="I217" s="12"/>
    </row>
    <row r="218" spans="8:9" ht="12.75">
      <c r="H218" s="12"/>
      <c r="I218" s="12"/>
    </row>
    <row r="219" spans="8:9" ht="12.75">
      <c r="H219" s="12"/>
      <c r="I219" s="12"/>
    </row>
    <row r="220" spans="8:9" ht="12.75">
      <c r="H220" s="12"/>
      <c r="I220" s="12"/>
    </row>
    <row r="221" spans="8:9" ht="12.75">
      <c r="H221" s="12"/>
      <c r="I221" s="12"/>
    </row>
    <row r="222" spans="8:9" ht="12.75">
      <c r="H222" s="12"/>
      <c r="I222" s="12"/>
    </row>
    <row r="223" spans="8:9" ht="12.75">
      <c r="H223" s="12"/>
      <c r="I223" s="12"/>
    </row>
    <row r="224" spans="8:9" ht="12.75">
      <c r="H224" s="12"/>
      <c r="I224" s="12"/>
    </row>
    <row r="225" spans="8:9" ht="12.75">
      <c r="H225" s="12"/>
      <c r="I225" s="12"/>
    </row>
    <row r="226" spans="8:9" ht="12.75">
      <c r="H226" s="12"/>
      <c r="I226" s="12"/>
    </row>
    <row r="227" spans="8:9" ht="12.75">
      <c r="H227" s="12"/>
      <c r="I227" s="12"/>
    </row>
    <row r="228" spans="8:9" ht="12.75">
      <c r="H228" s="12"/>
      <c r="I228" s="12"/>
    </row>
    <row r="229" spans="8:9" ht="12.75">
      <c r="H229" s="12"/>
      <c r="I229" s="12"/>
    </row>
    <row r="230" spans="8:9" ht="12.75">
      <c r="H230" s="12"/>
      <c r="I230" s="12"/>
    </row>
    <row r="231" spans="8:9" ht="12.75">
      <c r="H231" s="12"/>
      <c r="I231" s="12"/>
    </row>
    <row r="232" spans="8:9" ht="12.75">
      <c r="H232" s="12"/>
      <c r="I232" s="12"/>
    </row>
    <row r="233" spans="8:9" ht="12.75">
      <c r="H233" s="12"/>
      <c r="I233" s="12"/>
    </row>
    <row r="234" spans="8:9" ht="12.75">
      <c r="H234" s="12"/>
      <c r="I234" s="12"/>
    </row>
    <row r="235" spans="8:9" ht="12.75">
      <c r="H235" s="12"/>
      <c r="I235" s="12"/>
    </row>
    <row r="236" spans="8:9" ht="12.75">
      <c r="H236" s="12"/>
      <c r="I236" s="12"/>
    </row>
    <row r="237" spans="8:9" ht="12.75">
      <c r="H237" s="12"/>
      <c r="I237" s="12"/>
    </row>
    <row r="238" spans="8:9" ht="12.75">
      <c r="H238" s="12"/>
      <c r="I238" s="12"/>
    </row>
    <row r="239" spans="8:9" ht="12.75">
      <c r="H239" s="12"/>
      <c r="I239" s="12"/>
    </row>
    <row r="240" spans="8:9" ht="12.75">
      <c r="H240" s="12"/>
      <c r="I240" s="12"/>
    </row>
    <row r="241" spans="8:9" ht="12.75">
      <c r="H241" s="12"/>
      <c r="I241" s="12"/>
    </row>
    <row r="242" spans="8:9" ht="12.75">
      <c r="H242" s="12"/>
      <c r="I242" s="12"/>
    </row>
    <row r="243" spans="8:9" ht="12.75">
      <c r="H243" s="12"/>
      <c r="I243" s="12"/>
    </row>
    <row r="244" spans="8:9" ht="12.75">
      <c r="H244" s="12"/>
      <c r="I244" s="12"/>
    </row>
    <row r="245" spans="8:9" ht="12.75">
      <c r="H245" s="12"/>
      <c r="I245" s="12"/>
    </row>
    <row r="246" spans="8:9" ht="12.75">
      <c r="H246" s="12"/>
      <c r="I246" s="12"/>
    </row>
    <row r="247" spans="8:9" ht="12.75">
      <c r="H247" s="12"/>
      <c r="I247" s="12"/>
    </row>
    <row r="248" spans="8:9" ht="12.75">
      <c r="H248" s="12"/>
      <c r="I248" s="12"/>
    </row>
    <row r="249" spans="8:9" ht="12.75">
      <c r="H249" s="12"/>
      <c r="I249" s="12"/>
    </row>
    <row r="250" spans="8:9" ht="12.75">
      <c r="H250" s="12"/>
      <c r="I250" s="12"/>
    </row>
    <row r="251" spans="8:9" ht="12.75">
      <c r="H251" s="12"/>
      <c r="I251" s="12"/>
    </row>
    <row r="252" spans="8:9" ht="12.75">
      <c r="H252" s="12"/>
      <c r="I252" s="12"/>
    </row>
    <row r="253" spans="8:9" ht="12.75">
      <c r="H253" s="12"/>
      <c r="I253" s="12"/>
    </row>
    <row r="254" spans="8:9" ht="12.75">
      <c r="H254" s="12"/>
      <c r="I254" s="12"/>
    </row>
    <row r="255" spans="8:9" ht="12.75">
      <c r="H255" s="12"/>
      <c r="I255" s="12"/>
    </row>
    <row r="256" spans="8:9" ht="12.75">
      <c r="H256" s="12"/>
      <c r="I256" s="12"/>
    </row>
    <row r="257" spans="8:9" ht="12.75">
      <c r="H257" s="12"/>
      <c r="I257" s="12"/>
    </row>
    <row r="258" spans="8:9" ht="12.75">
      <c r="H258" s="12"/>
      <c r="I258" s="12"/>
    </row>
    <row r="259" spans="8:9" ht="12.75">
      <c r="H259" s="12"/>
      <c r="I259" s="12"/>
    </row>
    <row r="260" spans="8:9" ht="12.75">
      <c r="H260" s="12"/>
      <c r="I260" s="12"/>
    </row>
    <row r="261" spans="8:9" ht="12.75">
      <c r="H261" s="12"/>
      <c r="I261" s="12"/>
    </row>
    <row r="262" spans="8:9" ht="12.75">
      <c r="H262" s="12"/>
      <c r="I262" s="12"/>
    </row>
    <row r="263" spans="8:9" ht="12.75">
      <c r="H263" s="12"/>
      <c r="I263" s="12"/>
    </row>
    <row r="264" spans="8:9" ht="12.75">
      <c r="H264" s="12"/>
      <c r="I264" s="12"/>
    </row>
    <row r="265" spans="8:9" ht="12.75">
      <c r="H265" s="12"/>
      <c r="I265" s="12"/>
    </row>
    <row r="266" spans="8:9" ht="12.75">
      <c r="H266" s="12"/>
      <c r="I266" s="12"/>
    </row>
    <row r="267" spans="8:9" ht="12.75">
      <c r="H267" s="12"/>
      <c r="I267" s="12"/>
    </row>
    <row r="268" spans="8:9" ht="12.75">
      <c r="H268" s="12"/>
      <c r="I268" s="12"/>
    </row>
    <row r="269" spans="8:9" ht="12.75">
      <c r="H269" s="12"/>
      <c r="I269" s="12"/>
    </row>
    <row r="270" spans="8:9" ht="12.75">
      <c r="H270" s="12"/>
      <c r="I270" s="12"/>
    </row>
    <row r="271" spans="8:9" ht="12.75">
      <c r="H271" s="12"/>
      <c r="I271" s="12"/>
    </row>
    <row r="272" spans="8:9" ht="12.75">
      <c r="H272" s="12"/>
      <c r="I272" s="12"/>
    </row>
    <row r="273" spans="8:9" ht="12.75">
      <c r="H273" s="12"/>
      <c r="I273" s="12"/>
    </row>
    <row r="274" spans="8:9" ht="12.75">
      <c r="H274" s="12"/>
      <c r="I274" s="12"/>
    </row>
    <row r="275" spans="8:9" ht="12.75">
      <c r="H275" s="12"/>
      <c r="I275" s="12"/>
    </row>
    <row r="276" spans="8:9" ht="12.75">
      <c r="H276" s="12"/>
      <c r="I276" s="12"/>
    </row>
    <row r="277" spans="8:9" ht="12.75">
      <c r="H277" s="12"/>
      <c r="I277" s="12"/>
    </row>
    <row r="278" spans="8:9" ht="12.75">
      <c r="H278" s="12"/>
      <c r="I278" s="12"/>
    </row>
    <row r="279" spans="8:9" ht="12.75">
      <c r="H279" s="12"/>
      <c r="I279" s="12"/>
    </row>
    <row r="280" spans="8:9" ht="12.75">
      <c r="H280" s="12"/>
      <c r="I280" s="12"/>
    </row>
    <row r="281" spans="8:9" ht="12.75">
      <c r="H281" s="12"/>
      <c r="I281" s="12"/>
    </row>
    <row r="282" spans="8:9" ht="12.75">
      <c r="H282" s="12"/>
      <c r="I282" s="12"/>
    </row>
    <row r="283" spans="8:9" ht="12.75">
      <c r="H283" s="12"/>
      <c r="I283" s="12"/>
    </row>
    <row r="284" spans="8:9" ht="12.75">
      <c r="H284" s="12"/>
      <c r="I284" s="12"/>
    </row>
    <row r="285" spans="8:9" ht="12.75">
      <c r="H285" s="12"/>
      <c r="I285" s="12"/>
    </row>
    <row r="286" spans="8:9" ht="12.75">
      <c r="H286" s="12"/>
      <c r="I286" s="12"/>
    </row>
    <row r="287" spans="8:9" ht="12.75">
      <c r="H287" s="12"/>
      <c r="I287" s="12"/>
    </row>
    <row r="288" spans="8:9" ht="12.75">
      <c r="H288" s="12"/>
      <c r="I288" s="12"/>
    </row>
    <row r="289" spans="8:9" ht="12.75">
      <c r="H289" s="12"/>
      <c r="I289" s="12"/>
    </row>
    <row r="290" spans="8:9" ht="12.75">
      <c r="H290" s="12"/>
      <c r="I290" s="12"/>
    </row>
    <row r="291" spans="8:9" ht="12.75">
      <c r="H291" s="12"/>
      <c r="I291" s="12"/>
    </row>
    <row r="292" spans="8:9" ht="12.75">
      <c r="H292" s="12"/>
      <c r="I292" s="12"/>
    </row>
    <row r="293" spans="8:9" ht="12.75">
      <c r="H293" s="12"/>
      <c r="I293" s="12"/>
    </row>
    <row r="294" spans="8:9" ht="12.75">
      <c r="H294" s="12"/>
      <c r="I294" s="12"/>
    </row>
    <row r="295" spans="8:9" ht="12.75">
      <c r="H295" s="12"/>
      <c r="I295" s="12"/>
    </row>
    <row r="296" spans="8:9" ht="12.75">
      <c r="H296" s="12"/>
      <c r="I296" s="12"/>
    </row>
    <row r="297" spans="8:9" ht="12.75">
      <c r="H297" s="12"/>
      <c r="I297" s="12"/>
    </row>
    <row r="298" spans="8:9" ht="12.75">
      <c r="H298" s="12"/>
      <c r="I298" s="12"/>
    </row>
    <row r="299" spans="8:9" ht="12.75">
      <c r="H299" s="12"/>
      <c r="I299" s="12"/>
    </row>
    <row r="300" spans="8:9" ht="12.75">
      <c r="H300" s="12"/>
      <c r="I300" s="12"/>
    </row>
    <row r="301" spans="8:9" ht="12.75">
      <c r="H301" s="12"/>
      <c r="I301" s="12"/>
    </row>
    <row r="302" spans="8:9" ht="12.75">
      <c r="H302" s="12"/>
      <c r="I302" s="12"/>
    </row>
    <row r="303" spans="8:9" ht="12.75">
      <c r="H303" s="12"/>
      <c r="I303" s="12"/>
    </row>
    <row r="304" spans="8:9" ht="12.75">
      <c r="H304" s="12"/>
      <c r="I304" s="12"/>
    </row>
    <row r="305" spans="8:9" ht="12.75">
      <c r="H305" s="12"/>
      <c r="I305" s="12"/>
    </row>
    <row r="306" spans="8:9" ht="12.75">
      <c r="H306" s="12"/>
      <c r="I306" s="12"/>
    </row>
    <row r="307" spans="8:9" ht="12.75">
      <c r="H307" s="12"/>
      <c r="I307" s="12"/>
    </row>
    <row r="308" spans="8:9" ht="12.75">
      <c r="H308" s="12"/>
      <c r="I308" s="12"/>
    </row>
    <row r="309" spans="8:9" ht="12.75">
      <c r="H309" s="12"/>
      <c r="I309" s="12"/>
    </row>
    <row r="310" spans="8:9" ht="12.75">
      <c r="H310" s="12"/>
      <c r="I310" s="12"/>
    </row>
    <row r="311" spans="8:9" ht="12.75">
      <c r="H311" s="12"/>
      <c r="I311" s="12"/>
    </row>
    <row r="312" spans="8:9" ht="12.75">
      <c r="H312" s="12"/>
      <c r="I312" s="12"/>
    </row>
    <row r="313" spans="8:9" ht="12.75">
      <c r="H313" s="12"/>
      <c r="I313" s="12"/>
    </row>
    <row r="314" spans="8:9" ht="12.75">
      <c r="H314" s="12"/>
      <c r="I314" s="12"/>
    </row>
    <row r="315" spans="8:9" ht="12.75">
      <c r="H315" s="12"/>
      <c r="I315" s="12"/>
    </row>
    <row r="316" spans="8:9" ht="12.75">
      <c r="H316" s="12"/>
      <c r="I316" s="12"/>
    </row>
    <row r="317" spans="8:9" ht="12.75">
      <c r="H317" s="12"/>
      <c r="I317" s="12"/>
    </row>
    <row r="318" spans="8:9" ht="12.75">
      <c r="H318" s="12"/>
      <c r="I318" s="12"/>
    </row>
    <row r="319" spans="8:9" ht="12.75">
      <c r="H319" s="12"/>
      <c r="I319" s="12"/>
    </row>
    <row r="320" spans="8:9" ht="12.75">
      <c r="H320" s="12"/>
      <c r="I320" s="12"/>
    </row>
    <row r="321" spans="8:9" ht="12.75">
      <c r="H321" s="12"/>
      <c r="I321" s="12"/>
    </row>
    <row r="322" spans="8:9" ht="12.75">
      <c r="H322" s="12"/>
      <c r="I322" s="12"/>
    </row>
    <row r="323" spans="8:9" ht="12.75">
      <c r="H323" s="12"/>
      <c r="I323" s="12"/>
    </row>
    <row r="324" spans="8:9" ht="12.75">
      <c r="H324" s="12"/>
      <c r="I324" s="12"/>
    </row>
    <row r="325" spans="8:9" ht="12.75">
      <c r="H325" s="12"/>
      <c r="I325" s="12"/>
    </row>
    <row r="326" spans="8:9" ht="12.75">
      <c r="H326" s="12"/>
      <c r="I326" s="12"/>
    </row>
    <row r="327" spans="8:9" ht="12.75">
      <c r="H327" s="12"/>
      <c r="I327" s="12"/>
    </row>
    <row r="328" spans="8:9" ht="12.75">
      <c r="H328" s="12"/>
      <c r="I328" s="12"/>
    </row>
    <row r="329" spans="8:9" ht="12.75">
      <c r="H329" s="12"/>
      <c r="I329" s="12"/>
    </row>
    <row r="330" spans="8:9" ht="12.75">
      <c r="H330" s="12"/>
      <c r="I330" s="12"/>
    </row>
    <row r="331" spans="8:9" ht="12.75">
      <c r="H331" s="12"/>
      <c r="I331" s="12"/>
    </row>
    <row r="332" spans="8:9" ht="12.75">
      <c r="H332" s="12"/>
      <c r="I332" s="12"/>
    </row>
    <row r="333" spans="8:9" ht="12.75">
      <c r="H333" s="12"/>
      <c r="I333" s="12"/>
    </row>
    <row r="334" spans="8:9" ht="12.75">
      <c r="H334" s="12"/>
      <c r="I334" s="12"/>
    </row>
    <row r="335" spans="8:9" ht="12.75">
      <c r="H335" s="12"/>
      <c r="I335" s="12"/>
    </row>
    <row r="336" spans="8:9" ht="12.75">
      <c r="H336" s="12"/>
      <c r="I336" s="12"/>
    </row>
    <row r="337" spans="8:9" ht="12.75">
      <c r="H337" s="12"/>
      <c r="I337" s="12"/>
    </row>
    <row r="338" spans="8:9" ht="12.75">
      <c r="H338" s="12"/>
      <c r="I338" s="12"/>
    </row>
    <row r="339" spans="8:9" ht="12.75">
      <c r="H339" s="12"/>
      <c r="I339" s="12"/>
    </row>
    <row r="340" spans="8:9" ht="12.75">
      <c r="H340" s="12"/>
      <c r="I340" s="12"/>
    </row>
    <row r="341" spans="8:9" ht="12.75">
      <c r="H341" s="12"/>
      <c r="I341" s="12"/>
    </row>
    <row r="342" spans="8:9" ht="12.75">
      <c r="H342" s="12"/>
      <c r="I342" s="12"/>
    </row>
    <row r="343" spans="8:9" ht="12.75">
      <c r="H343" s="12"/>
      <c r="I343" s="12"/>
    </row>
    <row r="344" spans="8:9" ht="12.75">
      <c r="H344" s="12"/>
      <c r="I344" s="12"/>
    </row>
    <row r="345" spans="8:9" ht="12.75">
      <c r="H345" s="12"/>
      <c r="I345" s="12"/>
    </row>
    <row r="346" spans="8:9" ht="12.75">
      <c r="H346" s="12"/>
      <c r="I346" s="12"/>
    </row>
    <row r="347" spans="8:9" ht="12.75">
      <c r="H347" s="12"/>
      <c r="I347" s="12"/>
    </row>
    <row r="348" spans="8:9" ht="12.75">
      <c r="H348" s="12"/>
      <c r="I348" s="12"/>
    </row>
    <row r="349" spans="8:9" ht="12.75">
      <c r="H349" s="12"/>
      <c r="I349" s="12"/>
    </row>
    <row r="350" spans="8:9" ht="12.75">
      <c r="H350" s="12"/>
      <c r="I350" s="12"/>
    </row>
    <row r="351" spans="8:9" ht="12.75">
      <c r="H351" s="12"/>
      <c r="I351" s="12"/>
    </row>
    <row r="352" spans="8:9" ht="12.75">
      <c r="H352" s="12"/>
      <c r="I352" s="12"/>
    </row>
    <row r="353" spans="8:9" ht="12.75">
      <c r="H353" s="12"/>
      <c r="I353" s="12"/>
    </row>
    <row r="354" spans="8:9" ht="12.75">
      <c r="H354" s="12"/>
      <c r="I354" s="12"/>
    </row>
    <row r="355" spans="8:9" ht="12.75">
      <c r="H355" s="12"/>
      <c r="I355" s="12"/>
    </row>
    <row r="356" spans="8:9" ht="12.75">
      <c r="H356" s="12"/>
      <c r="I356" s="12"/>
    </row>
    <row r="357" spans="8:9" ht="12.75">
      <c r="H357" s="12"/>
      <c r="I357" s="12"/>
    </row>
    <row r="358" spans="8:9" ht="12.75">
      <c r="H358" s="12"/>
      <c r="I358" s="12"/>
    </row>
    <row r="359" spans="8:9" ht="12.75">
      <c r="H359" s="12"/>
      <c r="I359" s="12"/>
    </row>
    <row r="360" spans="8:9" ht="12.75">
      <c r="H360" s="12"/>
      <c r="I360" s="12"/>
    </row>
    <row r="361" spans="8:9" ht="12.75">
      <c r="H361" s="12"/>
      <c r="I361" s="12"/>
    </row>
    <row r="362" spans="8:9" ht="12.75">
      <c r="H362" s="12"/>
      <c r="I362" s="12"/>
    </row>
    <row r="363" spans="8:9" ht="12.75">
      <c r="H363" s="12"/>
      <c r="I363" s="12"/>
    </row>
    <row r="364" spans="8:9" ht="12.75">
      <c r="H364" s="12"/>
      <c r="I364" s="12"/>
    </row>
    <row r="365" spans="8:9" ht="12.75">
      <c r="H365" s="12"/>
      <c r="I365" s="12"/>
    </row>
    <row r="366" spans="8:9" ht="12.75">
      <c r="H366" s="12"/>
      <c r="I366" s="12"/>
    </row>
    <row r="367" spans="8:9" ht="12.75">
      <c r="H367" s="12"/>
      <c r="I367" s="12"/>
    </row>
    <row r="368" spans="8:9" ht="12.75">
      <c r="H368" s="12"/>
      <c r="I368" s="12"/>
    </row>
    <row r="369" spans="8:9" ht="12.75">
      <c r="H369" s="12"/>
      <c r="I369" s="12"/>
    </row>
    <row r="370" spans="8:9" ht="12.75">
      <c r="H370" s="12"/>
      <c r="I370" s="12"/>
    </row>
    <row r="371" spans="8:9" ht="12.75">
      <c r="H371" s="12"/>
      <c r="I371" s="12"/>
    </row>
    <row r="372" spans="8:9" ht="12.75">
      <c r="H372" s="12"/>
      <c r="I372" s="12"/>
    </row>
    <row r="373" spans="8:9" ht="12.75">
      <c r="H373" s="12"/>
      <c r="I373" s="12"/>
    </row>
    <row r="374" spans="8:9" ht="12.75">
      <c r="H374" s="12"/>
      <c r="I374" s="12"/>
    </row>
    <row r="375" spans="8:9" ht="12.75">
      <c r="H375" s="12"/>
      <c r="I375" s="12"/>
    </row>
    <row r="376" spans="8:9" ht="12.75">
      <c r="H376" s="12"/>
      <c r="I376" s="12"/>
    </row>
    <row r="377" spans="8:9" ht="12.75">
      <c r="H377" s="12"/>
      <c r="I377" s="12"/>
    </row>
    <row r="378" spans="8:9" ht="12.75">
      <c r="H378" s="12"/>
      <c r="I378" s="12"/>
    </row>
    <row r="379" spans="8:9" ht="12.75">
      <c r="H379" s="12"/>
      <c r="I379" s="12"/>
    </row>
    <row r="380" spans="8:9" ht="12.75">
      <c r="H380" s="12"/>
      <c r="I380" s="12"/>
    </row>
    <row r="381" spans="8:9" ht="12.75">
      <c r="H381" s="12"/>
      <c r="I381" s="12"/>
    </row>
    <row r="382" spans="8:9" ht="12.75">
      <c r="H382" s="12"/>
      <c r="I382" s="12"/>
    </row>
    <row r="383" spans="8:9" ht="12.75">
      <c r="H383" s="12"/>
      <c r="I383" s="12"/>
    </row>
    <row r="384" spans="8:9" ht="12.75">
      <c r="H384" s="12"/>
      <c r="I384" s="12"/>
    </row>
  </sheetData>
  <sheetProtection sheet="1" objects="1" scenarios="1"/>
  <mergeCells count="1">
    <mergeCell ref="B2:I2"/>
  </mergeCells>
  <dataValidations count="1">
    <dataValidation type="decimal" operator="greaterThanOrEqual" allowBlank="1" showInputMessage="1" showErrorMessage="1" sqref="E4:E6 N10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Brealey</dc:creator>
  <cp:keywords/>
  <dc:description/>
  <cp:lastModifiedBy>gunveen.kaur</cp:lastModifiedBy>
  <dcterms:created xsi:type="dcterms:W3CDTF">2004-01-21T20:14:40Z</dcterms:created>
  <dcterms:modified xsi:type="dcterms:W3CDTF">2010-05-20T15:33:40Z</dcterms:modified>
  <cp:category/>
  <cp:version/>
  <cp:contentType/>
  <cp:contentStatus/>
</cp:coreProperties>
</file>