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00" activeTab="0"/>
  </bookViews>
  <sheets>
    <sheet name="P01-08A" sheetId="1" r:id="rId1"/>
    <sheet name="Given P01-08A" sheetId="2" r:id="rId2"/>
    <sheet name="P01-09A" sheetId="3" r:id="rId3"/>
    <sheet name="Given P01-09A" sheetId="4" r:id="rId4"/>
  </sheets>
  <definedNames>
    <definedName name="_xlnm.Print_Titles" localSheetId="0">'P01-08A'!$1:$4</definedName>
    <definedName name="_xlnm.Print_Titles" localSheetId="2">'P01-09A'!$1:$4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1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  <comment ref="E35" authorId="0">
      <text>
        <r>
          <rPr>
            <sz val="8"/>
            <rFont val="Tahoma"/>
            <family val="2"/>
          </rPr>
          <t>Enter appropriate data in yellow cells. Your entry for "Net income" will be validated.</t>
        </r>
      </text>
    </comment>
    <comment ref="E51" authorId="0">
      <text>
        <r>
          <rPr>
            <sz val="8"/>
            <rFont val="Tahoma"/>
            <family val="2"/>
          </rPr>
          <t>Enter appropriate data in yellow cells. Your entry for "H. Graham, Capital, May 31" will be validated.</t>
        </r>
      </text>
    </comment>
    <comment ref="D63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  <comment ref="E81" authorId="0">
      <text>
        <r>
          <rPr>
            <sz val="8"/>
            <rFont val="Tahoma"/>
            <family val="2"/>
          </rPr>
          <t>Enter appropriate data in yellow cells. Your "net cash" entries will be validated.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43" authorId="0">
      <text>
        <r>
          <rPr>
            <sz val="8"/>
            <rFont val="Tahoma"/>
            <family val="2"/>
          </rPr>
          <t>Enter appropriate data in yellow cells. Your entry for "Net income" will be validated.</t>
        </r>
      </text>
    </comment>
    <comment ref="E56" authorId="0">
      <text>
        <r>
          <rPr>
            <sz val="8"/>
            <rFont val="Tahoma"/>
            <family val="2"/>
          </rPr>
          <t>Enter appropriate data in yellow cells. Your entry for "H. Anderson, capital, December 31" will be validated.</t>
        </r>
      </text>
    </comment>
    <comment ref="E68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  <comment ref="E89" authorId="0">
      <text>
        <r>
          <rPr>
            <sz val="8"/>
            <rFont val="Tahoma"/>
            <family val="2"/>
          </rPr>
          <t>Enter appropriate data in yellow cells. Your "net cash" entries will be validated.</t>
        </r>
      </text>
    </comment>
    <comment ref="A115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  <comment ref="E78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</commentList>
</comments>
</file>

<file path=xl/sharedStrings.xml><?xml version="1.0" encoding="utf-8"?>
<sst xmlns="http://schemas.openxmlformats.org/spreadsheetml/2006/main" count="234" uniqueCount="138">
  <si>
    <t>Student Name:</t>
  </si>
  <si>
    <t>Transactions</t>
  </si>
  <si>
    <t>Class:</t>
  </si>
  <si>
    <t>Transferred into business account</t>
  </si>
  <si>
    <t>Cash paid for month's rent</t>
  </si>
  <si>
    <t>Income Statement</t>
  </si>
  <si>
    <t>Total paid for electrical equipment</t>
  </si>
  <si>
    <t>Cash paid for office supplies</t>
  </si>
  <si>
    <t>Assets</t>
  </si>
  <si>
    <t>=</t>
  </si>
  <si>
    <t>Owner's Equity</t>
  </si>
  <si>
    <t>Amount collected for work completed</t>
  </si>
  <si>
    <t>Accounts</t>
  </si>
  <si>
    <t>Office</t>
  </si>
  <si>
    <t>Elect.</t>
  </si>
  <si>
    <t>Revenues:</t>
  </si>
  <si>
    <t>Office equipment purchased on credit</t>
  </si>
  <si>
    <t>Date</t>
  </si>
  <si>
    <t>Cash</t>
  </si>
  <si>
    <t>Supplies</t>
  </si>
  <si>
    <t>Payable</t>
  </si>
  <si>
    <t xml:space="preserve">  Electrical fees earned</t>
  </si>
  <si>
    <t>Expenses:</t>
  </si>
  <si>
    <t>Office supplies purchased on credit</t>
  </si>
  <si>
    <t xml:space="preserve">  Rent expense</t>
  </si>
  <si>
    <t>Cash paid for office equipment purchased</t>
  </si>
  <si>
    <t xml:space="preserve">  Salaries expense</t>
  </si>
  <si>
    <t xml:space="preserve">  Utilities expense</t>
  </si>
  <si>
    <t>Billed client for work completed</t>
  </si>
  <si>
    <t>Net income</t>
  </si>
  <si>
    <t>Paid assistant's salary</t>
  </si>
  <si>
    <t>Paid monthly utility bill</t>
  </si>
  <si>
    <t>Total</t>
  </si>
  <si>
    <t>Balance Sheet</t>
  </si>
  <si>
    <t>Accounts receivable</t>
  </si>
  <si>
    <t>Office supplies</t>
  </si>
  <si>
    <t>Office equipment</t>
  </si>
  <si>
    <t>Electrical equipment</t>
  </si>
  <si>
    <t>Total assets</t>
  </si>
  <si>
    <t>Liabilities</t>
  </si>
  <si>
    <t>Received for December 15th work</t>
  </si>
  <si>
    <t>Completed work on credit</t>
  </si>
  <si>
    <t>Receivable</t>
  </si>
  <si>
    <t>Equipment</t>
  </si>
  <si>
    <t xml:space="preserve"> Equity</t>
  </si>
  <si>
    <t>Dec. 1</t>
  </si>
  <si>
    <t>For the Month Ended December 31</t>
  </si>
  <si>
    <t xml:space="preserve">  Total expenses</t>
  </si>
  <si>
    <t>Total liabilities and equity</t>
  </si>
  <si>
    <t>Accounts payable</t>
  </si>
  <si>
    <t>Problem 01-08A</t>
  </si>
  <si>
    <t>Given Data P01-08A:</t>
  </si>
  <si>
    <t>May</t>
  </si>
  <si>
    <t>Cash paid for May rent</t>
  </si>
  <si>
    <t>Cash paid for May cleaning services</t>
  </si>
  <si>
    <t>Cash collected for services provided</t>
  </si>
  <si>
    <t>Provided services on credit</t>
  </si>
  <si>
    <t>Cash paid for assistant's salary (1st half of May)</t>
  </si>
  <si>
    <t>Cash received for services provided May 12</t>
  </si>
  <si>
    <t>Cash received for services provided May 22</t>
  </si>
  <si>
    <t>Cash paid for office equipment purchased May 3</t>
  </si>
  <si>
    <t>Purchased May advertising, payment due June 1</t>
  </si>
  <si>
    <t>Cash paid for assistant's salary (2nd half of May)</t>
  </si>
  <si>
    <t>Cash paid for May telephone bill</t>
  </si>
  <si>
    <t>Cash paid for May utilities</t>
  </si>
  <si>
    <t>Check figures:</t>
  </si>
  <si>
    <t>(2) Ending balances</t>
  </si>
  <si>
    <t>Expenses</t>
  </si>
  <si>
    <t>(3)</t>
  </si>
  <si>
    <t>Revenues</t>
  </si>
  <si>
    <t>Assets    =</t>
  </si>
  <si>
    <t>May 1</t>
  </si>
  <si>
    <t>For the Month Ended May 31</t>
  </si>
  <si>
    <t xml:space="preserve">  Consulting services revenue</t>
  </si>
  <si>
    <t xml:space="preserve">  Advertising expense</t>
  </si>
  <si>
    <t xml:space="preserve">  Cleaning expense</t>
  </si>
  <si>
    <t xml:space="preserve">  Telephone expense</t>
  </si>
  <si>
    <t>Statement of Cash Flows</t>
  </si>
  <si>
    <t>For Month Ended May 31</t>
  </si>
  <si>
    <t>Cash flows from operating activities:</t>
  </si>
  <si>
    <t>Cash received from customers</t>
  </si>
  <si>
    <t>Cash paid for rent</t>
  </si>
  <si>
    <t>Cash paid for cleaning</t>
  </si>
  <si>
    <t>Cash paid for telephone</t>
  </si>
  <si>
    <t>Cash paid for utilities</t>
  </si>
  <si>
    <t>Cash paid to employees</t>
  </si>
  <si>
    <t>Net cash provided by operating activities</t>
  </si>
  <si>
    <t>Cash flows from investing activities:</t>
  </si>
  <si>
    <t>Purchase of equipment</t>
  </si>
  <si>
    <t>Net cash used by investing activities</t>
  </si>
  <si>
    <t>Cash flows from financing activities:</t>
  </si>
  <si>
    <t>Net cash provided by financing activities</t>
  </si>
  <si>
    <t>Net increase in cash</t>
  </si>
  <si>
    <t>Cash balance, May 1</t>
  </si>
  <si>
    <t>Cash balance, May 31</t>
  </si>
  <si>
    <t>Bal.</t>
  </si>
  <si>
    <t>For Month Ended December 31</t>
  </si>
  <si>
    <t>Cash paid for supplies</t>
  </si>
  <si>
    <t>Purchase of electrical equipment</t>
  </si>
  <si>
    <t>Purchase of office equipment</t>
  </si>
  <si>
    <t>Equip.</t>
  </si>
  <si>
    <t xml:space="preserve"> +  Equity</t>
  </si>
  <si>
    <t>Statement of Owner's Equity</t>
  </si>
  <si>
    <t>Accounts Payable</t>
  </si>
  <si>
    <t>Cash balance, December 31</t>
  </si>
  <si>
    <t>Cash balance, December 1</t>
  </si>
  <si>
    <t xml:space="preserve">Part 4: Assume Helga Anderson contributed $49,000 cash and borrowed the $19,800 </t>
  </si>
  <si>
    <t>Problem 01-09A</t>
  </si>
  <si>
    <t>Given Data P01-09A:</t>
  </si>
  <si>
    <t>THE SIMPSON CO.</t>
  </si>
  <si>
    <t>Cash invested in company</t>
  </si>
  <si>
    <t>HAMILTON ELECTRIC</t>
  </si>
  <si>
    <t>Cash paid at time of purchase</t>
  </si>
  <si>
    <t>December 8</t>
  </si>
  <si>
    <t>Assume that the owner investment transaction on December 1 was $40,000</t>
  </si>
  <si>
    <t>cash instead of $56,000 and that Hamilton Electric obtained another $16,000</t>
  </si>
  <si>
    <t>in cash by borrowing it from the bank.  Explain the effect of this change on</t>
  </si>
  <si>
    <t>total assets, total liabilities, and total equity.</t>
  </si>
  <si>
    <t xml:space="preserve"> +</t>
  </si>
  <si>
    <t>Retained earnings, May 1</t>
  </si>
  <si>
    <t>Plus:</t>
  </si>
  <si>
    <t>Less:</t>
  </si>
  <si>
    <t>Cash dividends</t>
  </si>
  <si>
    <t>Retained earnings, May 31</t>
  </si>
  <si>
    <t>Equity</t>
  </si>
  <si>
    <t>Retained earnings</t>
  </si>
  <si>
    <t>Common stock</t>
  </si>
  <si>
    <t>Investments by stockholder</t>
  </si>
  <si>
    <t>Dividends to stockholder</t>
  </si>
  <si>
    <t>Cash paid for dividends</t>
  </si>
  <si>
    <t>Common</t>
  </si>
  <si>
    <t>Stock</t>
  </si>
  <si>
    <t>Dividends</t>
  </si>
  <si>
    <t>Paid cash for dividends</t>
  </si>
  <si>
    <t>Stick</t>
  </si>
  <si>
    <t>Retained earnings, December 1</t>
  </si>
  <si>
    <t>Retained earnings, December 31</t>
  </si>
  <si>
    <t>Total equity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</si>
</sst>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mm\ d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9" fontId="0" fillId="2" borderId="0" xfId="44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0" fontId="0" fillId="2" borderId="0" xfId="0" applyFill="1" applyAlignment="1" quotePrefix="1">
      <alignment/>
    </xf>
    <xf numFmtId="169" fontId="0" fillId="2" borderId="0" xfId="44" applyNumberFormat="1" applyFont="1" applyFill="1" applyAlignment="1">
      <alignment/>
    </xf>
    <xf numFmtId="167" fontId="0" fillId="2" borderId="0" xfId="42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10" xfId="0" applyFont="1" applyFill="1" applyBorder="1" applyAlignment="1">
      <alignment/>
    </xf>
    <xf numFmtId="0" fontId="1" fillId="2" borderId="10" xfId="0" applyFont="1" applyFill="1" applyBorder="1" applyAlignment="1" applyProtection="1">
      <alignment horizontal="centerContinuous"/>
      <protection/>
    </xf>
    <xf numFmtId="0" fontId="1" fillId="2" borderId="10" xfId="0" applyFont="1" applyFill="1" applyBorder="1" applyAlignment="1" applyProtection="1" quotePrefix="1">
      <alignment horizontal="centerContinuous"/>
      <protection/>
    </xf>
    <xf numFmtId="0" fontId="0" fillId="2" borderId="10" xfId="0" applyFont="1" applyFill="1" applyBorder="1" applyAlignment="1" applyProtection="1">
      <alignment horizontal="centerContinuous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16" fontId="0" fillId="2" borderId="0" xfId="0" applyNumberFormat="1" applyFont="1" applyFill="1" applyAlignment="1" applyProtection="1" quotePrefix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37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 horizontal="centerContinuous"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16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37" fontId="1" fillId="2" borderId="0" xfId="0" applyNumberFormat="1" applyFont="1" applyFill="1" applyAlignment="1" applyProtection="1">
      <alignment horizontal="centerContinuous"/>
      <protection/>
    </xf>
    <xf numFmtId="3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4" fillId="2" borderId="10" xfId="0" applyFont="1" applyFill="1" applyBorder="1" applyAlignment="1" applyProtection="1">
      <alignment horizontal="centerContinuous"/>
      <protection/>
    </xf>
    <xf numFmtId="0" fontId="5" fillId="2" borderId="10" xfId="0" applyFont="1" applyFill="1" applyBorder="1" applyAlignment="1" applyProtection="1">
      <alignment horizontal="centerContinuous"/>
      <protection/>
    </xf>
    <xf numFmtId="0" fontId="5" fillId="2" borderId="10" xfId="0" applyFont="1" applyFill="1" applyBorder="1" applyAlignment="1" applyProtection="1">
      <alignment horizontal="righ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 quotePrefix="1">
      <alignment horizontal="centerContinuous"/>
      <protection/>
    </xf>
    <xf numFmtId="0" fontId="5" fillId="2" borderId="10" xfId="0" applyFont="1" applyFill="1" applyBorder="1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/>
    </xf>
    <xf numFmtId="167" fontId="5" fillId="2" borderId="0" xfId="42" applyNumberFormat="1" applyFont="1" applyFill="1" applyAlignment="1" applyProtection="1">
      <alignment/>
      <protection/>
    </xf>
    <xf numFmtId="0" fontId="7" fillId="2" borderId="0" xfId="0" applyFont="1" applyFill="1" applyBorder="1" applyAlignment="1">
      <alignment horizontal="center"/>
    </xf>
    <xf numFmtId="167" fontId="0" fillId="2" borderId="0" xfId="42" applyNumberFormat="1" applyFont="1" applyFill="1" applyBorder="1" applyAlignment="1">
      <alignment horizontal="left" indent="1"/>
    </xf>
    <xf numFmtId="169" fontId="0" fillId="0" borderId="0" xfId="0" applyNumberFormat="1" applyFont="1" applyAlignment="1">
      <alignment/>
    </xf>
    <xf numFmtId="0" fontId="7" fillId="2" borderId="0" xfId="0" applyFont="1" applyFill="1" applyAlignment="1">
      <alignment horizontal="left"/>
    </xf>
    <xf numFmtId="169" fontId="0" fillId="7" borderId="12" xfId="44" applyNumberFormat="1" applyFont="1" applyFill="1" applyBorder="1" applyAlignment="1" applyProtection="1">
      <alignment/>
      <protection locked="0"/>
    </xf>
    <xf numFmtId="167" fontId="0" fillId="7" borderId="11" xfId="42" applyNumberFormat="1" applyFont="1" applyFill="1" applyBorder="1" applyAlignment="1" applyProtection="1">
      <alignment/>
      <protection locked="0"/>
    </xf>
    <xf numFmtId="169" fontId="0" fillId="7" borderId="13" xfId="44" applyNumberFormat="1" applyFont="1" applyFill="1" applyBorder="1" applyAlignment="1" applyProtection="1">
      <alignment/>
      <protection locked="0"/>
    </xf>
    <xf numFmtId="167" fontId="0" fillId="7" borderId="12" xfId="42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Alignment="1" applyProtection="1">
      <alignment/>
      <protection locked="0"/>
    </xf>
    <xf numFmtId="169" fontId="0" fillId="7" borderId="0" xfId="44" applyNumberFormat="1" applyFont="1" applyFill="1" applyAlignment="1" applyProtection="1">
      <alignment/>
      <protection locked="0"/>
    </xf>
    <xf numFmtId="167" fontId="0" fillId="7" borderId="14" xfId="42" applyNumberFormat="1" applyFont="1" applyFill="1" applyBorder="1" applyAlignment="1" applyProtection="1">
      <alignment/>
      <protection locked="0"/>
    </xf>
    <xf numFmtId="37" fontId="0" fillId="7" borderId="11" xfId="0" applyNumberFormat="1" applyFont="1" applyFill="1" applyBorder="1" applyAlignment="1" applyProtection="1">
      <alignment/>
      <protection locked="0"/>
    </xf>
    <xf numFmtId="5" fontId="0" fillId="7" borderId="15" xfId="0" applyNumberFormat="1" applyFont="1" applyFill="1" applyBorder="1" applyAlignment="1" applyProtection="1">
      <alignment/>
      <protection locked="0"/>
    </xf>
    <xf numFmtId="169" fontId="0" fillId="7" borderId="0" xfId="0" applyNumberFormat="1" applyFont="1" applyFill="1" applyAlignment="1" applyProtection="1">
      <alignment/>
      <protection locked="0"/>
    </xf>
    <xf numFmtId="169" fontId="0" fillId="7" borderId="12" xfId="0" applyNumberFormat="1" applyFont="1" applyFill="1" applyBorder="1" applyAlignment="1" applyProtection="1">
      <alignment/>
      <protection locked="0"/>
    </xf>
    <xf numFmtId="5" fontId="0" fillId="7" borderId="12" xfId="0" applyNumberFormat="1" applyFont="1" applyFill="1" applyBorder="1" applyAlignment="1" applyProtection="1">
      <alignment/>
      <protection locked="0"/>
    </xf>
    <xf numFmtId="37" fontId="0" fillId="7" borderId="14" xfId="0" applyNumberFormat="1" applyFont="1" applyFill="1" applyBorder="1" applyAlignment="1" applyProtection="1">
      <alignment/>
      <protection locked="0"/>
    </xf>
    <xf numFmtId="169" fontId="0" fillId="7" borderId="15" xfId="0" applyNumberFormat="1" applyFont="1" applyFill="1" applyBorder="1" applyAlignment="1" applyProtection="1">
      <alignment/>
      <protection locked="0"/>
    </xf>
    <xf numFmtId="167" fontId="0" fillId="7" borderId="0" xfId="0" applyNumberFormat="1" applyFont="1" applyFill="1" applyAlignment="1" applyProtection="1">
      <alignment/>
      <protection locked="0"/>
    </xf>
    <xf numFmtId="5" fontId="0" fillId="7" borderId="0" xfId="0" applyNumberFormat="1" applyFont="1" applyFill="1" applyBorder="1" applyAlignment="1" applyProtection="1">
      <alignment/>
      <protection locked="0"/>
    </xf>
    <xf numFmtId="167" fontId="0" fillId="7" borderId="16" xfId="42" applyNumberFormat="1" applyFont="1" applyFill="1" applyBorder="1" applyAlignment="1" applyProtection="1">
      <alignment/>
      <protection locked="0"/>
    </xf>
    <xf numFmtId="167" fontId="0" fillId="7" borderId="17" xfId="42" applyNumberFormat="1" applyFont="1" applyFill="1" applyBorder="1" applyAlignment="1" applyProtection="1">
      <alignment/>
      <protection locked="0"/>
    </xf>
    <xf numFmtId="167" fontId="0" fillId="7" borderId="18" xfId="42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Alignment="1" applyProtection="1">
      <alignment/>
      <protection locked="0"/>
    </xf>
    <xf numFmtId="167" fontId="0" fillId="7" borderId="19" xfId="42" applyNumberFormat="1" applyFont="1" applyFill="1" applyBorder="1" applyAlignment="1" applyProtection="1">
      <alignment/>
      <protection locked="0"/>
    </xf>
    <xf numFmtId="167" fontId="0" fillId="7" borderId="20" xfId="42" applyNumberFormat="1" applyFont="1" applyFill="1" applyBorder="1" applyAlignment="1" applyProtection="1">
      <alignment/>
      <protection locked="0"/>
    </xf>
    <xf numFmtId="167" fontId="0" fillId="7" borderId="14" xfId="42" applyNumberFormat="1" applyFont="1" applyFill="1" applyBorder="1" applyAlignment="1" applyProtection="1">
      <alignment/>
      <protection locked="0"/>
    </xf>
    <xf numFmtId="167" fontId="0" fillId="7" borderId="21" xfId="42" applyNumberFormat="1" applyFont="1" applyFill="1" applyBorder="1" applyAlignment="1" applyProtection="1">
      <alignment/>
      <protection locked="0"/>
    </xf>
    <xf numFmtId="167" fontId="0" fillId="7" borderId="22" xfId="42" applyNumberFormat="1" applyFont="1" applyFill="1" applyBorder="1" applyAlignment="1" applyProtection="1">
      <alignment/>
      <protection locked="0"/>
    </xf>
    <xf numFmtId="167" fontId="0" fillId="7" borderId="11" xfId="42" applyNumberFormat="1" applyFont="1" applyFill="1" applyBorder="1" applyAlignment="1" applyProtection="1">
      <alignment/>
      <protection locked="0"/>
    </xf>
    <xf numFmtId="169" fontId="0" fillId="7" borderId="13" xfId="44" applyNumberFormat="1" applyFont="1" applyFill="1" applyBorder="1" applyAlignment="1" applyProtection="1">
      <alignment/>
      <protection locked="0"/>
    </xf>
    <xf numFmtId="169" fontId="0" fillId="7" borderId="23" xfId="44" applyNumberFormat="1" applyFont="1" applyFill="1" applyBorder="1" applyAlignment="1" applyProtection="1">
      <alignment/>
      <protection locked="0"/>
    </xf>
    <xf numFmtId="169" fontId="0" fillId="7" borderId="24" xfId="44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quotePrefix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67" fontId="0" fillId="7" borderId="25" xfId="42" applyNumberFormat="1" applyFont="1" applyFill="1" applyBorder="1" applyAlignment="1" applyProtection="1">
      <alignment/>
      <protection locked="0"/>
    </xf>
    <xf numFmtId="5" fontId="0" fillId="7" borderId="0" xfId="0" applyNumberFormat="1" applyFont="1" applyFill="1" applyAlignment="1" applyProtection="1">
      <alignment/>
      <protection locked="0"/>
    </xf>
    <xf numFmtId="37" fontId="0" fillId="7" borderId="12" xfId="0" applyNumberFormat="1" applyFont="1" applyFill="1" applyBorder="1" applyAlignment="1" applyProtection="1">
      <alignment/>
      <protection locked="0"/>
    </xf>
    <xf numFmtId="37" fontId="0" fillId="7" borderId="26" xfId="0" applyNumberFormat="1" applyFont="1" applyFill="1" applyBorder="1" applyAlignment="1" applyProtection="1">
      <alignment/>
      <protection locked="0"/>
    </xf>
    <xf numFmtId="167" fontId="5" fillId="7" borderId="11" xfId="42" applyNumberFormat="1" applyFont="1" applyFill="1" applyBorder="1" applyAlignment="1" applyProtection="1">
      <alignment/>
      <protection locked="0"/>
    </xf>
    <xf numFmtId="167" fontId="5" fillId="7" borderId="22" xfId="42" applyNumberFormat="1" applyFont="1" applyFill="1" applyBorder="1" applyAlignment="1" applyProtection="1">
      <alignment/>
      <protection locked="0"/>
    </xf>
    <xf numFmtId="169" fontId="5" fillId="7" borderId="22" xfId="44" applyNumberFormat="1" applyFont="1" applyFill="1" applyBorder="1" applyAlignment="1" applyProtection="1">
      <alignment/>
      <protection locked="0"/>
    </xf>
    <xf numFmtId="169" fontId="5" fillId="7" borderId="11" xfId="44" applyNumberFormat="1" applyFont="1" applyFill="1" applyBorder="1" applyAlignment="1" applyProtection="1">
      <alignment/>
      <protection locked="0"/>
    </xf>
    <xf numFmtId="5" fontId="5" fillId="7" borderId="26" xfId="0" applyNumberFormat="1" applyFont="1" applyFill="1" applyBorder="1" applyAlignment="1" applyProtection="1">
      <alignment/>
      <protection locked="0"/>
    </xf>
    <xf numFmtId="5" fontId="5" fillId="7" borderId="27" xfId="0" applyNumberFormat="1" applyFont="1" applyFill="1" applyBorder="1" applyAlignment="1" applyProtection="1">
      <alignment/>
      <protection locked="0"/>
    </xf>
    <xf numFmtId="0" fontId="5" fillId="7" borderId="27" xfId="0" applyFont="1" applyFill="1" applyBorder="1" applyAlignment="1" applyProtection="1">
      <alignment/>
      <protection locked="0"/>
    </xf>
    <xf numFmtId="0" fontId="5" fillId="7" borderId="26" xfId="0" applyFont="1" applyFill="1" applyBorder="1" applyAlignment="1" applyProtection="1">
      <alignment/>
      <protection locked="0"/>
    </xf>
    <xf numFmtId="5" fontId="5" fillId="7" borderId="28" xfId="0" applyNumberFormat="1" applyFont="1" applyFill="1" applyBorder="1" applyAlignment="1" applyProtection="1">
      <alignment/>
      <protection locked="0"/>
    </xf>
    <xf numFmtId="5" fontId="5" fillId="7" borderId="29" xfId="0" applyNumberFormat="1" applyFont="1" applyFill="1" applyBorder="1" applyAlignment="1" applyProtection="1">
      <alignment/>
      <protection locked="0"/>
    </xf>
    <xf numFmtId="0" fontId="5" fillId="7" borderId="29" xfId="0" applyFont="1" applyFill="1" applyBorder="1" applyAlignment="1" applyProtection="1">
      <alignment/>
      <protection locked="0"/>
    </xf>
    <xf numFmtId="0" fontId="5" fillId="7" borderId="28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173" fontId="1" fillId="2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left"/>
    </xf>
    <xf numFmtId="0" fontId="4" fillId="2" borderId="0" xfId="0" applyFont="1" applyFill="1" applyAlignment="1" applyProtection="1">
      <alignment horizontal="center"/>
      <protection/>
    </xf>
    <xf numFmtId="0" fontId="0" fillId="7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7" borderId="14" xfId="0" applyFont="1" applyFill="1" applyBorder="1" applyAlignment="1" applyProtection="1">
      <alignment/>
      <protection locked="0"/>
    </xf>
    <xf numFmtId="0" fontId="0" fillId="7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9" fontId="5" fillId="7" borderId="30" xfId="44" applyNumberFormat="1" applyFont="1" applyFill="1" applyBorder="1" applyAlignment="1" applyProtection="1">
      <alignment/>
      <protection locked="0"/>
    </xf>
    <xf numFmtId="169" fontId="5" fillId="7" borderId="13" xfId="44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zoomScalePageLayoutView="0" workbookViewId="0" topLeftCell="A1">
      <selection activeCell="E1" sqref="E1:F1"/>
    </sheetView>
  </sheetViews>
  <sheetFormatPr defaultColWidth="9.140625" defaultRowHeight="12.75"/>
  <cols>
    <col min="1" max="1" width="6.28125" style="0" customWidth="1"/>
    <col min="2" max="9" width="12.7109375" style="0" customWidth="1"/>
    <col min="10" max="10" width="2.7109375" style="0" customWidth="1"/>
  </cols>
  <sheetData>
    <row r="1" spans="1:6" ht="12.75">
      <c r="A1" s="4"/>
      <c r="B1" s="4"/>
      <c r="C1" s="4"/>
      <c r="D1" s="1" t="s">
        <v>0</v>
      </c>
      <c r="E1" s="110"/>
      <c r="F1" s="110"/>
    </row>
    <row r="2" spans="1:6" ht="12.75">
      <c r="A2" s="4"/>
      <c r="B2" s="4"/>
      <c r="C2" s="5"/>
      <c r="D2" s="1" t="s">
        <v>2</v>
      </c>
      <c r="E2" s="110"/>
      <c r="F2" s="110"/>
    </row>
    <row r="3" spans="1:6" ht="12.75">
      <c r="A3" s="4"/>
      <c r="B3" s="4"/>
      <c r="C3" s="5"/>
      <c r="D3" s="2"/>
      <c r="E3" s="107" t="s">
        <v>50</v>
      </c>
      <c r="F3" s="107"/>
    </row>
    <row r="4" spans="1:5" ht="12.75">
      <c r="A4" s="4"/>
      <c r="B4" s="4"/>
      <c r="C4" s="5"/>
      <c r="D4" s="5"/>
      <c r="E4" s="2"/>
    </row>
    <row r="5" spans="1:10" ht="12.75">
      <c r="A5" s="108" t="s">
        <v>109</v>
      </c>
      <c r="B5" s="108"/>
      <c r="C5" s="108"/>
      <c r="D5" s="108"/>
      <c r="E5" s="108"/>
      <c r="F5" s="108"/>
      <c r="G5" s="108"/>
      <c r="H5" s="108"/>
      <c r="I5" s="108"/>
      <c r="J5" s="12"/>
    </row>
    <row r="6" spans="1:10" ht="12.75">
      <c r="A6" s="18"/>
      <c r="B6" s="18"/>
      <c r="C6" s="10"/>
      <c r="D6" s="10"/>
      <c r="E6" s="10"/>
      <c r="F6" s="10"/>
      <c r="G6" s="10"/>
      <c r="H6" s="10"/>
      <c r="I6" s="10"/>
      <c r="J6" s="12"/>
    </row>
    <row r="7" spans="1:10" ht="12.75">
      <c r="A7" s="18"/>
      <c r="B7" s="18"/>
      <c r="C7" s="19"/>
      <c r="D7" s="19"/>
      <c r="E7" s="19"/>
      <c r="F7" s="19"/>
      <c r="G7" s="19"/>
      <c r="H7" s="19"/>
      <c r="I7" s="8"/>
      <c r="J7" s="12"/>
    </row>
    <row r="8" spans="1:10" ht="12.75">
      <c r="A8" s="20"/>
      <c r="B8" s="112" t="s">
        <v>70</v>
      </c>
      <c r="C8" s="112"/>
      <c r="D8" s="112"/>
      <c r="E8" s="21" t="s">
        <v>39</v>
      </c>
      <c r="F8" s="21" t="s">
        <v>118</v>
      </c>
      <c r="G8" s="22" t="s">
        <v>44</v>
      </c>
      <c r="H8" s="22"/>
      <c r="I8" s="23"/>
      <c r="J8" s="12"/>
    </row>
    <row r="9" spans="1:10" ht="12.75">
      <c r="A9" s="18"/>
      <c r="B9" s="24"/>
      <c r="C9" s="25" t="s">
        <v>12</v>
      </c>
      <c r="D9" s="25" t="s">
        <v>13</v>
      </c>
      <c r="E9" s="25" t="s">
        <v>12</v>
      </c>
      <c r="F9" s="25" t="s">
        <v>130</v>
      </c>
      <c r="G9" s="25"/>
      <c r="H9" s="18"/>
      <c r="I9" s="12"/>
      <c r="J9" s="12"/>
    </row>
    <row r="10" spans="1:10" ht="12.75">
      <c r="A10" s="26" t="s">
        <v>17</v>
      </c>
      <c r="B10" s="26" t="s">
        <v>18</v>
      </c>
      <c r="C10" s="26" t="s">
        <v>42</v>
      </c>
      <c r="D10" s="26" t="s">
        <v>43</v>
      </c>
      <c r="E10" s="26" t="s">
        <v>20</v>
      </c>
      <c r="F10" s="26" t="s">
        <v>131</v>
      </c>
      <c r="G10" s="26" t="s">
        <v>132</v>
      </c>
      <c r="H10" s="26" t="s">
        <v>69</v>
      </c>
      <c r="I10" s="26" t="s">
        <v>67</v>
      </c>
      <c r="J10" s="12"/>
    </row>
    <row r="11" spans="1:10" ht="12.75">
      <c r="A11" s="27" t="s">
        <v>71</v>
      </c>
      <c r="B11" s="71"/>
      <c r="C11" s="72"/>
      <c r="D11" s="73"/>
      <c r="E11" s="74"/>
      <c r="F11" s="73"/>
      <c r="G11" s="74"/>
      <c r="H11" s="73"/>
      <c r="I11" s="75"/>
      <c r="J11" s="12"/>
    </row>
    <row r="12" spans="1:10" ht="12.75">
      <c r="A12" s="28">
        <v>1</v>
      </c>
      <c r="B12" s="68"/>
      <c r="C12" s="76"/>
      <c r="D12" s="77"/>
      <c r="E12" s="78"/>
      <c r="F12" s="77"/>
      <c r="G12" s="78"/>
      <c r="H12" s="77"/>
      <c r="I12" s="78"/>
      <c r="J12" s="12"/>
    </row>
    <row r="13" spans="1:10" ht="12.75">
      <c r="A13" s="28">
        <v>3</v>
      </c>
      <c r="B13" s="68"/>
      <c r="C13" s="76"/>
      <c r="D13" s="77"/>
      <c r="E13" s="78"/>
      <c r="F13" s="77"/>
      <c r="G13" s="78"/>
      <c r="H13" s="77"/>
      <c r="I13" s="78"/>
      <c r="J13" s="12"/>
    </row>
    <row r="14" spans="1:10" ht="12.75">
      <c r="A14" s="28">
        <v>5</v>
      </c>
      <c r="B14" s="68"/>
      <c r="C14" s="76"/>
      <c r="D14" s="77"/>
      <c r="E14" s="78"/>
      <c r="F14" s="77"/>
      <c r="G14" s="78"/>
      <c r="H14" s="77"/>
      <c r="I14" s="78"/>
      <c r="J14" s="12"/>
    </row>
    <row r="15" spans="1:10" ht="12.75">
      <c r="A15" s="28">
        <v>8</v>
      </c>
      <c r="B15" s="68"/>
      <c r="C15" s="76"/>
      <c r="D15" s="77"/>
      <c r="E15" s="78"/>
      <c r="F15" s="77"/>
      <c r="G15" s="78"/>
      <c r="H15" s="77"/>
      <c r="I15" s="78"/>
      <c r="J15" s="12"/>
    </row>
    <row r="16" spans="1:10" ht="12.75">
      <c r="A16" s="28">
        <v>12</v>
      </c>
      <c r="B16" s="68"/>
      <c r="C16" s="76"/>
      <c r="D16" s="77"/>
      <c r="E16" s="78"/>
      <c r="F16" s="77"/>
      <c r="G16" s="78"/>
      <c r="H16" s="77"/>
      <c r="I16" s="78"/>
      <c r="J16" s="12"/>
    </row>
    <row r="17" spans="1:10" ht="12.75">
      <c r="A17" s="28">
        <v>15</v>
      </c>
      <c r="B17" s="68"/>
      <c r="C17" s="76"/>
      <c r="D17" s="77"/>
      <c r="E17" s="78"/>
      <c r="F17" s="77"/>
      <c r="G17" s="78"/>
      <c r="H17" s="77"/>
      <c r="I17" s="78"/>
      <c r="J17" s="12"/>
    </row>
    <row r="18" spans="1:10" ht="12.75">
      <c r="A18" s="28">
        <v>20</v>
      </c>
      <c r="B18" s="68"/>
      <c r="C18" s="76"/>
      <c r="D18" s="77"/>
      <c r="E18" s="78"/>
      <c r="F18" s="77"/>
      <c r="G18" s="78"/>
      <c r="H18" s="77"/>
      <c r="I18" s="78"/>
      <c r="J18" s="12"/>
    </row>
    <row r="19" spans="1:10" ht="12.75">
      <c r="A19" s="28">
        <v>22</v>
      </c>
      <c r="B19" s="68"/>
      <c r="C19" s="76"/>
      <c r="D19" s="77"/>
      <c r="E19" s="78"/>
      <c r="F19" s="77"/>
      <c r="G19" s="78"/>
      <c r="H19" s="77"/>
      <c r="I19" s="78"/>
      <c r="J19" s="12"/>
    </row>
    <row r="20" spans="1:10" ht="12.75">
      <c r="A20" s="28">
        <v>25</v>
      </c>
      <c r="B20" s="68"/>
      <c r="C20" s="76"/>
      <c r="D20" s="77"/>
      <c r="E20" s="78"/>
      <c r="F20" s="77"/>
      <c r="G20" s="78"/>
      <c r="H20" s="77"/>
      <c r="I20" s="78"/>
      <c r="J20" s="12"/>
    </row>
    <row r="21" spans="1:10" ht="12.75">
      <c r="A21" s="28">
        <v>26</v>
      </c>
      <c r="B21" s="68"/>
      <c r="C21" s="76"/>
      <c r="D21" s="77"/>
      <c r="E21" s="78"/>
      <c r="F21" s="77"/>
      <c r="G21" s="78"/>
      <c r="H21" s="77"/>
      <c r="I21" s="78"/>
      <c r="J21" s="12"/>
    </row>
    <row r="22" spans="1:10" ht="12.75">
      <c r="A22" s="28">
        <v>27</v>
      </c>
      <c r="B22" s="68"/>
      <c r="C22" s="76"/>
      <c r="D22" s="77"/>
      <c r="E22" s="78"/>
      <c r="F22" s="77"/>
      <c r="G22" s="78"/>
      <c r="H22" s="77"/>
      <c r="I22" s="78"/>
      <c r="J22" s="12"/>
    </row>
    <row r="23" spans="1:10" ht="12.75">
      <c r="A23" s="28">
        <v>28</v>
      </c>
      <c r="B23" s="68"/>
      <c r="C23" s="76"/>
      <c r="D23" s="77"/>
      <c r="E23" s="78"/>
      <c r="F23" s="77"/>
      <c r="G23" s="78"/>
      <c r="H23" s="77"/>
      <c r="I23" s="78"/>
      <c r="J23" s="12"/>
    </row>
    <row r="24" spans="1:10" ht="12.75">
      <c r="A24" s="28">
        <v>30</v>
      </c>
      <c r="B24" s="68"/>
      <c r="C24" s="76"/>
      <c r="D24" s="77"/>
      <c r="E24" s="78"/>
      <c r="F24" s="77"/>
      <c r="G24" s="78"/>
      <c r="H24" s="77"/>
      <c r="I24" s="78"/>
      <c r="J24" s="12"/>
    </row>
    <row r="25" spans="1:10" ht="12.75">
      <c r="A25" s="28">
        <v>30</v>
      </c>
      <c r="B25" s="68"/>
      <c r="C25" s="76"/>
      <c r="D25" s="77"/>
      <c r="E25" s="78"/>
      <c r="F25" s="77"/>
      <c r="G25" s="78"/>
      <c r="H25" s="77"/>
      <c r="I25" s="78"/>
      <c r="J25" s="12"/>
    </row>
    <row r="26" spans="1:10" ht="12.75">
      <c r="A26" s="28">
        <v>31</v>
      </c>
      <c r="B26" s="63"/>
      <c r="C26" s="79"/>
      <c r="D26" s="80"/>
      <c r="E26" s="81"/>
      <c r="F26" s="80"/>
      <c r="G26" s="81"/>
      <c r="H26" s="80"/>
      <c r="I26" s="81"/>
      <c r="J26" s="12"/>
    </row>
    <row r="27" spans="1:10" ht="13.5" thickBot="1">
      <c r="A27" s="28"/>
      <c r="B27" s="82"/>
      <c r="C27" s="83"/>
      <c r="D27" s="84"/>
      <c r="E27" s="82"/>
      <c r="F27" s="84"/>
      <c r="G27" s="82"/>
      <c r="H27" s="84"/>
      <c r="I27" s="82"/>
      <c r="J27" s="12"/>
    </row>
    <row r="28" spans="1:10" s="4" customFormat="1" ht="13.5" thickTop="1">
      <c r="A28" s="18"/>
      <c r="B28" s="52">
        <f>IF(B27="","",IF(B27=61140,"Correct!","Try again!"))</f>
      </c>
      <c r="C28" s="52">
        <f>IF(C27="","",IF(C27=0,"Correct!","Try again!"))</f>
      </c>
      <c r="D28" s="52">
        <f>IF(D27="","",IF(D27=1680,"Correct!","Try again!"))</f>
      </c>
      <c r="E28" s="52">
        <f>IF(E27="","",IF(E27=60,"Correct!","Try again!"))</f>
      </c>
      <c r="F28" s="52">
        <f>IF(F27="","",IF(F27=60000,"Correct!","Try again!"))</f>
      </c>
      <c r="G28" s="52">
        <f>IF(G27="","",IF(G27=-1200,"Correct!","Try again!"))</f>
      </c>
      <c r="H28" s="52">
        <f>IF(H27="","",IF(H27=10400,"Correct!","Try again!"))</f>
      </c>
      <c r="I28" s="52">
        <f>IF(I27="","",IF(I27=-6440,"Correct!","Try again!"))</f>
      </c>
      <c r="J28" s="18"/>
    </row>
    <row r="29" spans="1:9" ht="12.75">
      <c r="A29" s="4"/>
      <c r="B29" s="4"/>
      <c r="C29" s="4"/>
      <c r="G29" s="4"/>
      <c r="H29" s="4"/>
      <c r="I29" s="4"/>
    </row>
    <row r="30" spans="1:9" ht="12.75">
      <c r="A30" s="108" t="s">
        <v>109</v>
      </c>
      <c r="B30" s="108"/>
      <c r="C30" s="108"/>
      <c r="D30" s="108"/>
      <c r="E30" s="108"/>
      <c r="F30" s="18"/>
      <c r="G30" s="4"/>
      <c r="H30" s="4"/>
      <c r="I30" s="4"/>
    </row>
    <row r="31" spans="1:9" ht="12.75">
      <c r="A31" s="111" t="s">
        <v>5</v>
      </c>
      <c r="B31" s="111"/>
      <c r="C31" s="111"/>
      <c r="D31" s="111"/>
      <c r="E31" s="111"/>
      <c r="F31" s="12"/>
      <c r="G31" s="4"/>
      <c r="H31" s="4"/>
      <c r="I31" s="4"/>
    </row>
    <row r="32" spans="1:9" ht="12.75">
      <c r="A32" s="111" t="s">
        <v>78</v>
      </c>
      <c r="B32" s="111"/>
      <c r="C32" s="111"/>
      <c r="D32" s="111"/>
      <c r="E32" s="111"/>
      <c r="F32" s="12"/>
      <c r="G32" s="4"/>
      <c r="H32" s="4"/>
      <c r="I32" s="4"/>
    </row>
    <row r="33" spans="1:9" ht="12.75">
      <c r="A33" s="19"/>
      <c r="B33" s="19"/>
      <c r="C33" s="19"/>
      <c r="D33" s="19"/>
      <c r="E33" s="12"/>
      <c r="F33" s="12"/>
      <c r="G33" s="4"/>
      <c r="H33" s="4"/>
      <c r="I33" s="4"/>
    </row>
    <row r="34" spans="1:9" ht="12.75">
      <c r="A34" s="31" t="s">
        <v>15</v>
      </c>
      <c r="B34" s="31"/>
      <c r="C34" s="12"/>
      <c r="D34" s="19"/>
      <c r="E34" s="19"/>
      <c r="F34" s="12"/>
      <c r="G34" s="4"/>
      <c r="H34" s="4"/>
      <c r="I34" s="4"/>
    </row>
    <row r="35" spans="1:9" ht="12.75">
      <c r="A35" s="32" t="s">
        <v>73</v>
      </c>
      <c r="B35" s="32"/>
      <c r="C35" s="12"/>
      <c r="D35" s="19"/>
      <c r="E35" s="65"/>
      <c r="F35" s="12"/>
      <c r="G35" s="4"/>
      <c r="H35" s="4"/>
      <c r="I35" s="4"/>
    </row>
    <row r="36" spans="1:9" ht="12.75">
      <c r="A36" s="31" t="s">
        <v>22</v>
      </c>
      <c r="B36" s="31"/>
      <c r="C36" s="12"/>
      <c r="D36" s="19"/>
      <c r="E36" s="34"/>
      <c r="F36" s="12"/>
      <c r="G36" s="4"/>
      <c r="H36" s="4"/>
      <c r="I36" s="4"/>
    </row>
    <row r="37" spans="1:9" ht="12.75">
      <c r="A37" s="32" t="s">
        <v>24</v>
      </c>
      <c r="B37" s="32"/>
      <c r="C37" s="12"/>
      <c r="D37" s="70"/>
      <c r="E37" s="34"/>
      <c r="F37" s="12"/>
      <c r="G37" s="4"/>
      <c r="H37" s="4"/>
      <c r="I37" s="4"/>
    </row>
    <row r="38" spans="1:9" ht="12.75">
      <c r="A38" s="32" t="s">
        <v>26</v>
      </c>
      <c r="B38" s="32"/>
      <c r="C38" s="12"/>
      <c r="D38" s="68"/>
      <c r="E38" s="35"/>
      <c r="F38" s="12"/>
      <c r="G38" s="4"/>
      <c r="H38" s="4"/>
      <c r="I38" s="4"/>
    </row>
    <row r="39" spans="1:9" ht="12.75">
      <c r="A39" s="32" t="s">
        <v>74</v>
      </c>
      <c r="B39" s="32"/>
      <c r="C39" s="12"/>
      <c r="D39" s="68"/>
      <c r="E39" s="35"/>
      <c r="F39" s="12"/>
      <c r="G39" s="4"/>
      <c r="H39" s="4"/>
      <c r="I39" s="4"/>
    </row>
    <row r="40" spans="1:9" ht="12.75">
      <c r="A40" s="32" t="s">
        <v>75</v>
      </c>
      <c r="B40" s="32"/>
      <c r="C40" s="12"/>
      <c r="D40" s="68"/>
      <c r="E40" s="35"/>
      <c r="F40" s="12"/>
      <c r="G40" s="4"/>
      <c r="H40" s="4"/>
      <c r="I40" s="4"/>
    </row>
    <row r="41" spans="1:9" ht="12.75">
      <c r="A41" s="32" t="s">
        <v>76</v>
      </c>
      <c r="B41" s="32"/>
      <c r="C41" s="12"/>
      <c r="D41" s="68"/>
      <c r="E41" s="35"/>
      <c r="F41" s="12"/>
      <c r="G41" s="4"/>
      <c r="H41" s="4"/>
      <c r="I41" s="4"/>
    </row>
    <row r="42" spans="1:9" ht="12.75">
      <c r="A42" s="32" t="s">
        <v>27</v>
      </c>
      <c r="B42" s="32"/>
      <c r="C42" s="12"/>
      <c r="D42" s="63"/>
      <c r="E42" s="34"/>
      <c r="F42" s="12"/>
      <c r="G42" s="4"/>
      <c r="H42" s="4"/>
      <c r="I42" s="4"/>
    </row>
    <row r="43" spans="1:9" ht="12.75">
      <c r="A43" s="32" t="s">
        <v>47</v>
      </c>
      <c r="B43" s="32"/>
      <c r="C43" s="12"/>
      <c r="D43" s="19"/>
      <c r="E43" s="63"/>
      <c r="F43" s="12"/>
      <c r="G43" s="4"/>
      <c r="H43" s="4"/>
      <c r="I43" s="4"/>
    </row>
    <row r="44" spans="1:9" ht="13.5" thickBot="1">
      <c r="A44" s="32" t="s">
        <v>29</v>
      </c>
      <c r="B44" s="32"/>
      <c r="C44" s="12"/>
      <c r="D44" s="19"/>
      <c r="E44" s="69"/>
      <c r="F44" s="12"/>
      <c r="G44" s="4"/>
      <c r="H44" s="4"/>
      <c r="I44" s="4"/>
    </row>
    <row r="45" spans="1:9" ht="13.5" thickTop="1">
      <c r="A45" s="19"/>
      <c r="B45" s="19"/>
      <c r="C45" s="19"/>
      <c r="D45" s="19"/>
      <c r="E45" s="52">
        <f>IF(E44="","",IF(E44=3960,"Correct!","Try again!"))</f>
      </c>
      <c r="F45" s="12"/>
      <c r="G45" s="4"/>
      <c r="H45" s="4"/>
      <c r="I45" s="4"/>
    </row>
    <row r="46" spans="1:9" ht="12.75">
      <c r="A46" s="7"/>
      <c r="B46" s="7"/>
      <c r="C46" s="7"/>
      <c r="D46" s="7"/>
      <c r="G46" s="4"/>
      <c r="H46" s="4"/>
      <c r="I46" s="4"/>
    </row>
    <row r="47" spans="1:9" ht="12.75">
      <c r="A47" s="108" t="s">
        <v>109</v>
      </c>
      <c r="B47" s="108"/>
      <c r="C47" s="108"/>
      <c r="D47" s="108"/>
      <c r="E47" s="108"/>
      <c r="F47" s="18"/>
      <c r="G47" s="4"/>
      <c r="H47" s="4"/>
      <c r="I47" s="4"/>
    </row>
    <row r="48" spans="1:9" ht="12.75">
      <c r="A48" s="111" t="s">
        <v>102</v>
      </c>
      <c r="B48" s="111"/>
      <c r="C48" s="111"/>
      <c r="D48" s="111"/>
      <c r="E48" s="111"/>
      <c r="F48" s="12"/>
      <c r="G48" s="4"/>
      <c r="H48" s="4"/>
      <c r="I48" s="4"/>
    </row>
    <row r="49" spans="1:9" ht="12.75">
      <c r="A49" s="111" t="s">
        <v>72</v>
      </c>
      <c r="B49" s="111"/>
      <c r="C49" s="111"/>
      <c r="D49" s="111"/>
      <c r="E49" s="111"/>
      <c r="F49" s="12"/>
      <c r="G49" s="4"/>
      <c r="H49" s="4"/>
      <c r="I49" s="4"/>
    </row>
    <row r="50" spans="1:9" ht="12.75">
      <c r="A50" s="19"/>
      <c r="B50" s="19"/>
      <c r="C50" s="19"/>
      <c r="D50" s="34"/>
      <c r="E50" s="12"/>
      <c r="F50" s="12"/>
      <c r="G50" s="4"/>
      <c r="H50" s="4"/>
      <c r="I50" s="4"/>
    </row>
    <row r="51" spans="1:9" ht="12.75">
      <c r="A51" s="32" t="s">
        <v>119</v>
      </c>
      <c r="B51" s="32"/>
      <c r="C51" s="12"/>
      <c r="D51" s="34"/>
      <c r="E51" s="67"/>
      <c r="F51" s="12"/>
      <c r="G51" s="4"/>
      <c r="H51" s="4"/>
      <c r="I51" s="4"/>
    </row>
    <row r="52" spans="1:9" ht="12.75">
      <c r="A52" s="32" t="s">
        <v>120</v>
      </c>
      <c r="B52" s="32" t="s">
        <v>29</v>
      </c>
      <c r="C52" s="12"/>
      <c r="D52" s="29"/>
      <c r="E52" s="63"/>
      <c r="F52" s="12"/>
      <c r="G52" s="4"/>
      <c r="H52" s="4"/>
      <c r="I52" s="4"/>
    </row>
    <row r="53" spans="1:9" ht="12.75">
      <c r="A53" s="32"/>
      <c r="B53" s="32"/>
      <c r="C53" s="12"/>
      <c r="D53" s="34"/>
      <c r="E53" s="67"/>
      <c r="F53" s="12"/>
      <c r="G53" s="4"/>
      <c r="H53" s="4"/>
      <c r="I53" s="4"/>
    </row>
    <row r="54" spans="1:9" ht="12.75">
      <c r="A54" s="32" t="s">
        <v>121</v>
      </c>
      <c r="B54" s="32" t="s">
        <v>122</v>
      </c>
      <c r="C54" s="12"/>
      <c r="D54" s="34"/>
      <c r="E54" s="63"/>
      <c r="F54" s="12"/>
      <c r="G54" s="4"/>
      <c r="H54" s="4"/>
      <c r="I54" s="4"/>
    </row>
    <row r="55" spans="1:9" ht="13.5" thickBot="1">
      <c r="A55" s="32" t="s">
        <v>123</v>
      </c>
      <c r="B55" s="32"/>
      <c r="C55" s="12"/>
      <c r="D55" s="34"/>
      <c r="E55" s="64"/>
      <c r="F55" s="12"/>
      <c r="G55" s="4"/>
      <c r="H55" s="4"/>
      <c r="I55" s="4"/>
    </row>
    <row r="56" spans="1:9" ht="13.5" thickTop="1">
      <c r="A56" s="19"/>
      <c r="B56" s="19"/>
      <c r="C56" s="19"/>
      <c r="D56" s="19"/>
      <c r="E56" s="52">
        <f>IF(E55="","",IF(E55=2760,"Correct!","Try again!"))</f>
      </c>
      <c r="F56" s="12"/>
      <c r="G56" s="4"/>
      <c r="H56" s="4"/>
      <c r="I56" s="4"/>
    </row>
    <row r="57" spans="1:9" ht="12.75">
      <c r="A57" s="7"/>
      <c r="B57" s="7"/>
      <c r="C57" s="7"/>
      <c r="D57" s="7"/>
      <c r="G57" s="4"/>
      <c r="H57" s="4"/>
      <c r="I57" s="4"/>
    </row>
    <row r="58" spans="1:9" ht="12.75">
      <c r="A58" s="108" t="s">
        <v>109</v>
      </c>
      <c r="B58" s="108"/>
      <c r="C58" s="108"/>
      <c r="D58" s="108"/>
      <c r="E58" s="18"/>
      <c r="F58" s="4"/>
      <c r="G58" s="4"/>
      <c r="H58" s="4"/>
      <c r="I58" s="4"/>
    </row>
    <row r="59" spans="1:9" ht="12.75">
      <c r="A59" s="111" t="s">
        <v>33</v>
      </c>
      <c r="B59" s="111"/>
      <c r="C59" s="111"/>
      <c r="D59" s="111"/>
      <c r="E59" s="18"/>
      <c r="F59" s="4"/>
      <c r="G59" s="4"/>
      <c r="H59" s="4"/>
      <c r="I59" s="4"/>
    </row>
    <row r="60" spans="1:9" ht="12.75">
      <c r="A60" s="109">
        <v>37042</v>
      </c>
      <c r="B60" s="109"/>
      <c r="C60" s="109"/>
      <c r="D60" s="109"/>
      <c r="E60" s="12"/>
      <c r="F60" s="4"/>
      <c r="G60" s="4"/>
      <c r="H60" s="4"/>
      <c r="I60" s="4"/>
    </row>
    <row r="61" spans="1:9" ht="12.75">
      <c r="A61" s="19"/>
      <c r="B61" s="19"/>
      <c r="C61" s="19"/>
      <c r="D61" s="12"/>
      <c r="E61" s="18"/>
      <c r="F61" s="4"/>
      <c r="G61" s="4"/>
      <c r="H61" s="4"/>
      <c r="I61" s="4"/>
    </row>
    <row r="62" spans="1:9" ht="12.75">
      <c r="A62" s="8" t="s">
        <v>8</v>
      </c>
      <c r="B62" s="8"/>
      <c r="C62" s="30"/>
      <c r="D62" s="30"/>
      <c r="E62" s="18"/>
      <c r="F62" s="4"/>
      <c r="G62" s="4"/>
      <c r="H62" s="4"/>
      <c r="I62" s="4"/>
    </row>
    <row r="63" spans="1:9" ht="12.75">
      <c r="A63" s="32" t="s">
        <v>18</v>
      </c>
      <c r="B63" s="32"/>
      <c r="C63" s="19"/>
      <c r="D63" s="66"/>
      <c r="E63" s="18"/>
      <c r="F63" s="4"/>
      <c r="G63" s="4"/>
      <c r="H63" s="4"/>
      <c r="I63" s="4"/>
    </row>
    <row r="64" spans="1:9" ht="12.75">
      <c r="A64" s="32" t="s">
        <v>36</v>
      </c>
      <c r="B64" s="32"/>
      <c r="C64" s="19"/>
      <c r="D64" s="63"/>
      <c r="E64" s="39"/>
      <c r="F64" s="4"/>
      <c r="G64" s="4"/>
      <c r="H64" s="4"/>
      <c r="I64" s="4"/>
    </row>
    <row r="65" spans="1:9" ht="13.5" thickBot="1">
      <c r="A65" s="32" t="s">
        <v>38</v>
      </c>
      <c r="B65" s="32"/>
      <c r="C65" s="19"/>
      <c r="D65" s="64"/>
      <c r="E65" s="18"/>
      <c r="F65" s="4"/>
      <c r="G65" s="4"/>
      <c r="H65" s="4"/>
      <c r="I65" s="4"/>
    </row>
    <row r="66" spans="1:9" ht="13.5" thickTop="1">
      <c r="A66" s="19"/>
      <c r="B66" s="19"/>
      <c r="C66" s="19"/>
      <c r="D66" s="34"/>
      <c r="E66" s="18"/>
      <c r="F66" s="4"/>
      <c r="G66" s="4"/>
      <c r="H66" s="4"/>
      <c r="I66" s="4"/>
    </row>
    <row r="67" spans="1:9" ht="12.75">
      <c r="A67" s="36" t="s">
        <v>39</v>
      </c>
      <c r="B67" s="36"/>
      <c r="C67" s="37"/>
      <c r="D67" s="38"/>
      <c r="E67" s="18"/>
      <c r="F67" s="4"/>
      <c r="G67" s="4"/>
      <c r="H67" s="4"/>
      <c r="I67" s="4"/>
    </row>
    <row r="68" spans="1:9" ht="12.75">
      <c r="A68" s="32" t="s">
        <v>49</v>
      </c>
      <c r="B68" s="32"/>
      <c r="C68" s="19"/>
      <c r="D68" s="65"/>
      <c r="E68" s="18"/>
      <c r="F68" s="4"/>
      <c r="G68" s="4"/>
      <c r="H68" s="4"/>
      <c r="I68" s="4"/>
    </row>
    <row r="69" spans="1:9" ht="12.75">
      <c r="A69" s="32"/>
      <c r="B69" s="32"/>
      <c r="C69" s="19"/>
      <c r="D69" s="33"/>
      <c r="E69" s="18"/>
      <c r="F69" s="4"/>
      <c r="G69" s="4"/>
      <c r="H69" s="4"/>
      <c r="I69" s="4"/>
    </row>
    <row r="70" spans="1:9" ht="12.75">
      <c r="A70" s="37" t="s">
        <v>124</v>
      </c>
      <c r="B70" s="37"/>
      <c r="C70" s="37"/>
      <c r="D70" s="38"/>
      <c r="E70" s="18"/>
      <c r="F70" s="4"/>
      <c r="G70" s="4"/>
      <c r="H70" s="4"/>
      <c r="I70" s="4"/>
    </row>
    <row r="71" spans="1:9" ht="12.75">
      <c r="A71" s="32" t="s">
        <v>126</v>
      </c>
      <c r="B71" s="32"/>
      <c r="C71" s="19"/>
      <c r="D71" s="90"/>
      <c r="E71" s="18"/>
      <c r="F71" s="4"/>
      <c r="G71" s="4"/>
      <c r="H71" s="4"/>
      <c r="I71" s="4"/>
    </row>
    <row r="72" spans="1:9" ht="12.75">
      <c r="A72" s="32" t="s">
        <v>125</v>
      </c>
      <c r="B72" s="32"/>
      <c r="C72" s="19"/>
      <c r="D72" s="63"/>
      <c r="E72" s="18"/>
      <c r="F72" s="4"/>
      <c r="G72" s="4"/>
      <c r="H72" s="4"/>
      <c r="I72" s="4"/>
    </row>
    <row r="73" spans="1:9" ht="13.5" thickBot="1">
      <c r="A73" s="32" t="s">
        <v>48</v>
      </c>
      <c r="B73" s="32"/>
      <c r="C73" s="19"/>
      <c r="D73" s="69"/>
      <c r="E73" s="18"/>
      <c r="F73" s="4"/>
      <c r="G73" s="4"/>
      <c r="H73" s="4"/>
      <c r="I73" s="4"/>
    </row>
    <row r="74" spans="1:5" ht="13.5" thickTop="1">
      <c r="A74" s="12"/>
      <c r="B74" s="12"/>
      <c r="C74" s="12"/>
      <c r="D74" s="52">
        <f>IF(D73="","",IF(D73=62820,"Correct!","Try again!"))</f>
      </c>
      <c r="E74" s="12"/>
    </row>
    <row r="76" spans="1:9" ht="12.75">
      <c r="A76" s="108" t="s">
        <v>109</v>
      </c>
      <c r="B76" s="108"/>
      <c r="C76" s="108"/>
      <c r="D76" s="108"/>
      <c r="E76" s="108"/>
      <c r="F76" s="108"/>
      <c r="G76" s="18"/>
      <c r="H76" s="4"/>
      <c r="I76" s="4"/>
    </row>
    <row r="77" spans="1:7" ht="12.75">
      <c r="A77" s="106" t="s">
        <v>77</v>
      </c>
      <c r="B77" s="106"/>
      <c r="C77" s="106"/>
      <c r="D77" s="106"/>
      <c r="E77" s="106"/>
      <c r="F77" s="106"/>
      <c r="G77" s="12"/>
    </row>
    <row r="78" spans="1:7" ht="12.75">
      <c r="A78" s="106" t="s">
        <v>78</v>
      </c>
      <c r="B78" s="106"/>
      <c r="C78" s="106"/>
      <c r="D78" s="106"/>
      <c r="E78" s="106"/>
      <c r="F78" s="106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2" t="s">
        <v>79</v>
      </c>
      <c r="B80" s="12"/>
      <c r="C80" s="12"/>
      <c r="D80" s="12"/>
      <c r="E80" s="12"/>
      <c r="F80" s="12"/>
      <c r="G80" s="12"/>
    </row>
    <row r="81" spans="1:7" ht="12.75">
      <c r="A81" s="12" t="s">
        <v>80</v>
      </c>
      <c r="B81" s="12"/>
      <c r="C81" s="12"/>
      <c r="D81" s="12"/>
      <c r="E81" s="61"/>
      <c r="F81" s="17"/>
      <c r="G81" s="12"/>
    </row>
    <row r="82" spans="1:7" ht="12.75">
      <c r="A82" s="12" t="s">
        <v>81</v>
      </c>
      <c r="B82" s="12"/>
      <c r="C82" s="12"/>
      <c r="D82" s="12"/>
      <c r="E82" s="62"/>
      <c r="F82" s="17"/>
      <c r="G82" s="12"/>
    </row>
    <row r="83" spans="1:7" ht="12.75">
      <c r="A83" s="12" t="s">
        <v>82</v>
      </c>
      <c r="B83" s="12"/>
      <c r="C83" s="12"/>
      <c r="D83" s="12"/>
      <c r="E83" s="62"/>
      <c r="F83" s="17"/>
      <c r="G83" s="12"/>
    </row>
    <row r="84" spans="1:7" ht="12.75">
      <c r="A84" s="12" t="s">
        <v>83</v>
      </c>
      <c r="B84" s="12"/>
      <c r="C84" s="12"/>
      <c r="D84" s="12"/>
      <c r="E84" s="62"/>
      <c r="F84" s="17"/>
      <c r="G84" s="12"/>
    </row>
    <row r="85" spans="1:7" ht="12.75">
      <c r="A85" s="12" t="s">
        <v>84</v>
      </c>
      <c r="B85" s="12"/>
      <c r="C85" s="12"/>
      <c r="D85" s="12"/>
      <c r="E85" s="62"/>
      <c r="F85" s="17"/>
      <c r="G85" s="12"/>
    </row>
    <row r="86" spans="1:7" ht="12.75">
      <c r="A86" s="12" t="s">
        <v>85</v>
      </c>
      <c r="B86" s="12"/>
      <c r="C86" s="12"/>
      <c r="D86" s="12"/>
      <c r="E86" s="57"/>
      <c r="F86" s="17"/>
      <c r="G86" s="12"/>
    </row>
    <row r="87" spans="1:7" ht="12.75">
      <c r="A87" s="12" t="s">
        <v>86</v>
      </c>
      <c r="B87" s="12"/>
      <c r="C87" s="12"/>
      <c r="D87" s="12"/>
      <c r="E87" s="17"/>
      <c r="F87" s="61"/>
      <c r="G87" s="55">
        <f>IF(F87="","",IF(F87=4020,"«- Correct!","«- Try again!"))</f>
      </c>
    </row>
    <row r="88" spans="1:7" ht="12.75">
      <c r="A88" s="12"/>
      <c r="B88" s="12"/>
      <c r="C88" s="12"/>
      <c r="D88" s="12"/>
      <c r="E88" s="17"/>
      <c r="F88" s="17"/>
      <c r="G88" s="12"/>
    </row>
    <row r="89" spans="1:7" ht="12.75">
      <c r="A89" s="12" t="s">
        <v>87</v>
      </c>
      <c r="B89" s="12"/>
      <c r="C89" s="12"/>
      <c r="D89" s="12"/>
      <c r="E89" s="17"/>
      <c r="F89" s="17"/>
      <c r="G89" s="12"/>
    </row>
    <row r="90" spans="1:7" ht="12.75">
      <c r="A90" s="12" t="s">
        <v>88</v>
      </c>
      <c r="B90" s="12"/>
      <c r="C90" s="12"/>
      <c r="D90" s="12"/>
      <c r="E90" s="57"/>
      <c r="F90" s="17"/>
      <c r="G90" s="12"/>
    </row>
    <row r="91" spans="1:7" ht="12.75">
      <c r="A91" s="12" t="s">
        <v>89</v>
      </c>
      <c r="B91" s="12"/>
      <c r="C91" s="12"/>
      <c r="D91" s="12"/>
      <c r="E91" s="17"/>
      <c r="F91" s="60"/>
      <c r="G91" s="55">
        <f>IF(F91="","",IF(F91=-1680,"«- Correct!","«- Try again!"))</f>
      </c>
    </row>
    <row r="92" spans="1:7" ht="12.75">
      <c r="A92" s="12"/>
      <c r="B92" s="12"/>
      <c r="C92" s="12"/>
      <c r="D92" s="12"/>
      <c r="E92" s="17"/>
      <c r="F92" s="17"/>
      <c r="G92" s="12"/>
    </row>
    <row r="93" spans="1:7" ht="12.75">
      <c r="A93" s="12" t="s">
        <v>90</v>
      </c>
      <c r="B93" s="12"/>
      <c r="C93" s="12"/>
      <c r="D93" s="12"/>
      <c r="E93" s="17"/>
      <c r="F93" s="17"/>
      <c r="G93" s="12"/>
    </row>
    <row r="94" spans="1:7" ht="12.75">
      <c r="A94" s="12" t="s">
        <v>127</v>
      </c>
      <c r="B94" s="12"/>
      <c r="C94" s="12"/>
      <c r="D94" s="12"/>
      <c r="E94" s="59"/>
      <c r="F94" s="17"/>
      <c r="G94" s="12"/>
    </row>
    <row r="95" spans="1:7" ht="12.75">
      <c r="A95" s="12" t="s">
        <v>128</v>
      </c>
      <c r="B95" s="12"/>
      <c r="C95" s="12"/>
      <c r="D95" s="12"/>
      <c r="E95" s="57"/>
      <c r="F95" s="17"/>
      <c r="G95" s="12"/>
    </row>
    <row r="96" spans="1:7" ht="12.75">
      <c r="A96" s="12" t="s">
        <v>91</v>
      </c>
      <c r="B96" s="12"/>
      <c r="C96" s="12"/>
      <c r="D96" s="12"/>
      <c r="E96" s="17"/>
      <c r="F96" s="57"/>
      <c r="G96" s="55">
        <f>IF(F96="","",IF(F96=58800,"«- Correct!","«- Try again!"))</f>
      </c>
    </row>
    <row r="97" spans="1:7" ht="12.75">
      <c r="A97" s="12"/>
      <c r="B97" s="12"/>
      <c r="C97" s="12"/>
      <c r="D97" s="12"/>
      <c r="E97" s="17"/>
      <c r="F97" s="17"/>
      <c r="G97" s="12"/>
    </row>
    <row r="98" spans="1:7" ht="12.75">
      <c r="A98" s="12" t="s">
        <v>92</v>
      </c>
      <c r="B98" s="12"/>
      <c r="C98" s="12"/>
      <c r="D98" s="12"/>
      <c r="E98" s="17"/>
      <c r="F98" s="56"/>
      <c r="G98" s="12"/>
    </row>
    <row r="99" spans="1:7" ht="12.75">
      <c r="A99" s="12" t="s">
        <v>93</v>
      </c>
      <c r="B99" s="12"/>
      <c r="C99" s="12"/>
      <c r="D99" s="12"/>
      <c r="E99" s="17"/>
      <c r="F99" s="57"/>
      <c r="G99" s="12"/>
    </row>
    <row r="100" spans="1:7" ht="13.5" thickBot="1">
      <c r="A100" s="12" t="s">
        <v>94</v>
      </c>
      <c r="B100" s="12"/>
      <c r="C100" s="12"/>
      <c r="D100" s="12"/>
      <c r="E100" s="17"/>
      <c r="F100" s="58"/>
      <c r="G100" s="12"/>
    </row>
    <row r="101" spans="1:7" ht="13.5" thickTop="1">
      <c r="A101" s="12"/>
      <c r="B101" s="12"/>
      <c r="C101" s="12"/>
      <c r="D101" s="12"/>
      <c r="E101" s="12"/>
      <c r="F101" s="52">
        <f>IF(F100="","",IF(F100=61140,"Correct!","Try again!"))</f>
      </c>
      <c r="G101" s="12"/>
    </row>
  </sheetData>
  <sheetProtection password="C690" sheet="1" objects="1" scenarios="1" selectLockedCells="1"/>
  <mergeCells count="17">
    <mergeCell ref="E2:F2"/>
    <mergeCell ref="E1:F1"/>
    <mergeCell ref="A59:D59"/>
    <mergeCell ref="B8:D8"/>
    <mergeCell ref="A58:D58"/>
    <mergeCell ref="A32:E32"/>
    <mergeCell ref="A31:E31"/>
    <mergeCell ref="A49:E49"/>
    <mergeCell ref="A48:E48"/>
    <mergeCell ref="A78:F78"/>
    <mergeCell ref="A77:F77"/>
    <mergeCell ref="E3:F3"/>
    <mergeCell ref="A76:F76"/>
    <mergeCell ref="A5:I5"/>
    <mergeCell ref="A30:E30"/>
    <mergeCell ref="A47:E47"/>
    <mergeCell ref="A60:D60"/>
  </mergeCells>
  <printOptions horizontalCentered="1"/>
  <pageMargins left="0.3" right="0.3" top="0.52" bottom="0.51" header="0.5" footer="0.5"/>
  <pageSetup horizontalDpi="300" verticalDpi="300" orientation="portrait" scale="93" r:id="rId3"/>
  <rowBreaks count="1" manualBreakCount="1">
    <brk id="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4.140625" style="0" customWidth="1"/>
    <col min="2" max="2" width="42.28125" style="0" bestFit="1" customWidth="1"/>
    <col min="3" max="3" width="8.7109375" style="0" bestFit="1" customWidth="1"/>
    <col min="4" max="4" width="1.7109375" style="0" customWidth="1"/>
  </cols>
  <sheetData>
    <row r="1" spans="1:3" ht="12.75">
      <c r="A1" s="113" t="s">
        <v>51</v>
      </c>
      <c r="B1" s="113"/>
      <c r="C1" s="6"/>
    </row>
    <row r="2" spans="1:3" ht="12.75">
      <c r="A2" s="6"/>
      <c r="B2" s="6"/>
      <c r="C2" s="6"/>
    </row>
    <row r="3" spans="1:4" ht="12.75">
      <c r="A3" s="108" t="s">
        <v>109</v>
      </c>
      <c r="B3" s="108"/>
      <c r="C3" s="108"/>
      <c r="D3" s="12"/>
    </row>
    <row r="4" spans="1:4" ht="12.75">
      <c r="A4" s="111" t="s">
        <v>1</v>
      </c>
      <c r="B4" s="111"/>
      <c r="C4" s="111"/>
      <c r="D4" s="12"/>
    </row>
    <row r="5" spans="1:4" ht="12.75">
      <c r="A5" s="10"/>
      <c r="B5" s="9"/>
      <c r="C5" s="9"/>
      <c r="D5" s="12"/>
    </row>
    <row r="6" spans="1:4" ht="12.75">
      <c r="A6" s="11" t="s">
        <v>52</v>
      </c>
      <c r="B6" s="11"/>
      <c r="C6" s="11"/>
      <c r="D6" s="12"/>
    </row>
    <row r="7" spans="1:4" ht="12.75">
      <c r="A7" s="12">
        <v>1</v>
      </c>
      <c r="B7" s="11" t="s">
        <v>110</v>
      </c>
      <c r="C7" s="13">
        <v>60000</v>
      </c>
      <c r="D7" s="12"/>
    </row>
    <row r="8" spans="1:4" ht="12.75">
      <c r="A8" s="12">
        <v>1</v>
      </c>
      <c r="B8" s="11" t="s">
        <v>53</v>
      </c>
      <c r="C8" s="14">
        <v>3200</v>
      </c>
      <c r="D8" s="12"/>
    </row>
    <row r="9" spans="1:4" ht="12.75">
      <c r="A9" s="12">
        <v>3</v>
      </c>
      <c r="B9" s="11" t="s">
        <v>16</v>
      </c>
      <c r="C9" s="14">
        <v>1680</v>
      </c>
      <c r="D9" s="12"/>
    </row>
    <row r="10" spans="1:4" ht="12.75">
      <c r="A10" s="12">
        <v>5</v>
      </c>
      <c r="B10" s="11" t="s">
        <v>54</v>
      </c>
      <c r="C10" s="14">
        <v>800</v>
      </c>
      <c r="D10" s="12"/>
    </row>
    <row r="11" spans="1:4" ht="12.75">
      <c r="A11" s="12">
        <v>8</v>
      </c>
      <c r="B11" s="11" t="s">
        <v>55</v>
      </c>
      <c r="C11" s="14">
        <v>4600</v>
      </c>
      <c r="D11" s="12"/>
    </row>
    <row r="12" spans="1:4" ht="12.75">
      <c r="A12" s="12">
        <v>12</v>
      </c>
      <c r="B12" s="11" t="s">
        <v>56</v>
      </c>
      <c r="C12" s="14">
        <v>3000</v>
      </c>
      <c r="D12" s="12"/>
    </row>
    <row r="13" spans="1:4" ht="12.75">
      <c r="A13" s="12">
        <v>15</v>
      </c>
      <c r="B13" s="11" t="s">
        <v>57</v>
      </c>
      <c r="C13" s="14">
        <v>850</v>
      </c>
      <c r="D13" s="12"/>
    </row>
    <row r="14" spans="1:4" ht="12.75">
      <c r="A14" s="12">
        <v>20</v>
      </c>
      <c r="B14" s="11" t="s">
        <v>58</v>
      </c>
      <c r="C14" s="14">
        <v>3000</v>
      </c>
      <c r="D14" s="12"/>
    </row>
    <row r="15" spans="1:4" ht="12.75">
      <c r="A15" s="12">
        <v>22</v>
      </c>
      <c r="B15" s="11" t="s">
        <v>56</v>
      </c>
      <c r="C15" s="14">
        <v>2800</v>
      </c>
      <c r="D15" s="12"/>
    </row>
    <row r="16" spans="1:4" ht="12.75">
      <c r="A16" s="12">
        <v>25</v>
      </c>
      <c r="B16" s="11" t="s">
        <v>59</v>
      </c>
      <c r="C16" s="14">
        <v>2800</v>
      </c>
      <c r="D16" s="12"/>
    </row>
    <row r="17" spans="1:4" ht="12.75">
      <c r="A17" s="12">
        <v>26</v>
      </c>
      <c r="B17" s="11" t="s">
        <v>60</v>
      </c>
      <c r="C17" s="14">
        <v>1680</v>
      </c>
      <c r="D17" s="12"/>
    </row>
    <row r="18" spans="1:4" ht="12.75">
      <c r="A18" s="12">
        <v>27</v>
      </c>
      <c r="B18" s="11" t="s">
        <v>61</v>
      </c>
      <c r="C18" s="14">
        <v>60</v>
      </c>
      <c r="D18" s="12"/>
    </row>
    <row r="19" spans="1:4" ht="12.75">
      <c r="A19" s="12">
        <v>28</v>
      </c>
      <c r="B19" s="11" t="s">
        <v>62</v>
      </c>
      <c r="C19" s="14">
        <v>850</v>
      </c>
      <c r="D19" s="12"/>
    </row>
    <row r="20" spans="1:4" ht="12.75">
      <c r="A20" s="12">
        <v>30</v>
      </c>
      <c r="B20" s="11" t="s">
        <v>63</v>
      </c>
      <c r="C20" s="14">
        <v>200</v>
      </c>
      <c r="D20" s="12"/>
    </row>
    <row r="21" spans="1:4" ht="12.75">
      <c r="A21" s="12">
        <v>30</v>
      </c>
      <c r="B21" s="11" t="s">
        <v>64</v>
      </c>
      <c r="C21" s="14">
        <v>480</v>
      </c>
      <c r="D21" s="12"/>
    </row>
    <row r="22" spans="1:4" ht="12.75">
      <c r="A22" s="12">
        <v>31</v>
      </c>
      <c r="B22" s="11" t="s">
        <v>129</v>
      </c>
      <c r="C22" s="14">
        <v>1200</v>
      </c>
      <c r="D22" s="12"/>
    </row>
    <row r="23" spans="1:4" ht="12.75">
      <c r="A23" s="12"/>
      <c r="B23" s="11"/>
      <c r="C23" s="14"/>
      <c r="D23" s="12"/>
    </row>
    <row r="24" spans="1:4" ht="12.75">
      <c r="A24" s="11" t="s">
        <v>65</v>
      </c>
      <c r="B24" s="11"/>
      <c r="C24" s="12"/>
      <c r="D24" s="12"/>
    </row>
    <row r="25" spans="1:4" ht="12.75">
      <c r="A25" s="15" t="s">
        <v>66</v>
      </c>
      <c r="B25" s="12"/>
      <c r="C25" s="14"/>
      <c r="D25" s="12"/>
    </row>
    <row r="26" spans="1:4" ht="12.75">
      <c r="A26" s="12"/>
      <c r="B26" s="12" t="s">
        <v>18</v>
      </c>
      <c r="C26" s="16">
        <v>61140</v>
      </c>
      <c r="D26" s="12"/>
    </row>
    <row r="27" spans="1:4" ht="12.75">
      <c r="A27" s="12"/>
      <c r="B27" s="12" t="s">
        <v>67</v>
      </c>
      <c r="C27" s="17">
        <v>6440</v>
      </c>
      <c r="D27" s="12"/>
    </row>
    <row r="28" spans="1:4" ht="12.75">
      <c r="A28" s="15" t="s">
        <v>68</v>
      </c>
      <c r="B28" s="12" t="s">
        <v>29</v>
      </c>
      <c r="C28" s="16">
        <v>3960</v>
      </c>
      <c r="D28" s="12"/>
    </row>
    <row r="29" spans="1:4" ht="12.75">
      <c r="A29" s="12"/>
      <c r="B29" s="12" t="s">
        <v>38</v>
      </c>
      <c r="C29" s="17">
        <v>62820</v>
      </c>
      <c r="D29" s="12"/>
    </row>
    <row r="30" spans="1:4" ht="12.75">
      <c r="A30" s="12"/>
      <c r="B30" s="12"/>
      <c r="C30" s="12"/>
      <c r="D30" s="12"/>
    </row>
  </sheetData>
  <sheetProtection password="C690" sheet="1" objects="1" scenarios="1" selectLockedCells="1" selectUnlockedCells="1"/>
  <mergeCells count="3">
    <mergeCell ref="A1:B1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  <ignoredErrors>
    <ignoredError sqref="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6.421875" style="4" customWidth="1"/>
    <col min="2" max="11" width="12.7109375" style="4" customWidth="1"/>
    <col min="12" max="12" width="2.7109375" style="4" customWidth="1"/>
    <col min="13" max="32" width="12.7109375" style="4" customWidth="1"/>
    <col min="33" max="16384" width="9.140625" style="4" customWidth="1"/>
  </cols>
  <sheetData>
    <row r="1" spans="4:8" ht="12.75">
      <c r="D1" s="1" t="s">
        <v>0</v>
      </c>
      <c r="E1" s="110"/>
      <c r="F1" s="110"/>
      <c r="H1" s="105"/>
    </row>
    <row r="2" spans="2:8" ht="12.75">
      <c r="B2" s="5"/>
      <c r="C2" s="5"/>
      <c r="D2" s="1" t="s">
        <v>2</v>
      </c>
      <c r="E2" s="110"/>
      <c r="F2" s="110"/>
      <c r="H2" s="105"/>
    </row>
    <row r="3" spans="2:8" ht="12.75">
      <c r="B3" s="5"/>
      <c r="C3" s="5"/>
      <c r="D3" s="2"/>
      <c r="E3" s="107" t="s">
        <v>107</v>
      </c>
      <c r="F3" s="107"/>
      <c r="H3" s="104"/>
    </row>
    <row r="4" spans="2:9" ht="12.75">
      <c r="B4" s="5"/>
      <c r="C4" s="5"/>
      <c r="D4" s="2"/>
      <c r="E4" s="3"/>
      <c r="F4"/>
      <c r="G4"/>
      <c r="H4"/>
      <c r="I4"/>
    </row>
    <row r="5" spans="1:12" ht="12.75">
      <c r="A5" s="40"/>
      <c r="B5" s="114" t="s">
        <v>111</v>
      </c>
      <c r="C5" s="114"/>
      <c r="D5" s="114"/>
      <c r="E5" s="114"/>
      <c r="F5" s="114"/>
      <c r="G5" s="114"/>
      <c r="H5" s="114"/>
      <c r="I5" s="114"/>
      <c r="J5" s="114"/>
      <c r="K5" s="114"/>
      <c r="L5" s="18"/>
    </row>
    <row r="6" spans="1:12" ht="12.75">
      <c r="A6" s="40"/>
      <c r="B6" s="41" t="s">
        <v>8</v>
      </c>
      <c r="C6" s="42"/>
      <c r="D6" s="42"/>
      <c r="E6" s="42"/>
      <c r="F6" s="43" t="s">
        <v>9</v>
      </c>
      <c r="G6" s="44" t="s">
        <v>39</v>
      </c>
      <c r="H6" s="45" t="s">
        <v>101</v>
      </c>
      <c r="I6" s="45"/>
      <c r="J6" s="42"/>
      <c r="K6" s="46"/>
      <c r="L6" s="18"/>
    </row>
    <row r="7" spans="1:12" ht="12.75">
      <c r="A7" s="40"/>
      <c r="B7" s="47"/>
      <c r="C7" s="48" t="s">
        <v>12</v>
      </c>
      <c r="D7" s="48" t="s">
        <v>13</v>
      </c>
      <c r="E7" s="48" t="s">
        <v>13</v>
      </c>
      <c r="F7" s="48" t="s">
        <v>14</v>
      </c>
      <c r="G7" s="48" t="s">
        <v>12</v>
      </c>
      <c r="H7" s="48" t="s">
        <v>130</v>
      </c>
      <c r="I7" s="48"/>
      <c r="J7" s="40"/>
      <c r="K7" s="40"/>
      <c r="L7" s="18"/>
    </row>
    <row r="8" spans="1:12" ht="12.75">
      <c r="A8" s="48" t="s">
        <v>17</v>
      </c>
      <c r="B8" s="49" t="s">
        <v>18</v>
      </c>
      <c r="C8" s="49" t="s">
        <v>42</v>
      </c>
      <c r="D8" s="49" t="s">
        <v>19</v>
      </c>
      <c r="E8" s="49" t="s">
        <v>100</v>
      </c>
      <c r="F8" s="49" t="s">
        <v>100</v>
      </c>
      <c r="G8" s="49" t="s">
        <v>20</v>
      </c>
      <c r="H8" s="49" t="s">
        <v>134</v>
      </c>
      <c r="I8" s="49" t="s">
        <v>132</v>
      </c>
      <c r="J8" s="49" t="s">
        <v>69</v>
      </c>
      <c r="K8" s="49" t="s">
        <v>67</v>
      </c>
      <c r="L8" s="18"/>
    </row>
    <row r="9" spans="1:12" ht="12.75">
      <c r="A9" s="50" t="s">
        <v>45</v>
      </c>
      <c r="B9" s="96"/>
      <c r="C9" s="97"/>
      <c r="D9" s="96"/>
      <c r="E9" s="98"/>
      <c r="F9" s="99"/>
      <c r="G9" s="97"/>
      <c r="H9" s="96"/>
      <c r="I9" s="97"/>
      <c r="J9" s="98"/>
      <c r="K9" s="99"/>
      <c r="L9" s="18"/>
    </row>
    <row r="10" spans="1:12" ht="12.75">
      <c r="A10" s="50">
        <v>2</v>
      </c>
      <c r="B10" s="100"/>
      <c r="C10" s="101"/>
      <c r="D10" s="100"/>
      <c r="E10" s="102"/>
      <c r="F10" s="103"/>
      <c r="G10" s="101"/>
      <c r="H10" s="100"/>
      <c r="I10" s="101"/>
      <c r="J10" s="102"/>
      <c r="K10" s="100"/>
      <c r="L10" s="18"/>
    </row>
    <row r="11" spans="1:12" ht="12.75">
      <c r="A11" s="50" t="s">
        <v>95</v>
      </c>
      <c r="B11" s="51">
        <f>B9+B10</f>
        <v>0</v>
      </c>
      <c r="C11" s="51"/>
      <c r="D11" s="51"/>
      <c r="E11" s="51"/>
      <c r="F11" s="51"/>
      <c r="G11" s="51"/>
      <c r="H11" s="51">
        <f>H9+H10</f>
        <v>0</v>
      </c>
      <c r="I11" s="51">
        <f>I9+I10</f>
        <v>0</v>
      </c>
      <c r="J11" s="51">
        <f>J9+J10</f>
        <v>0</v>
      </c>
      <c r="K11" s="51">
        <f>K9+K10</f>
        <v>0</v>
      </c>
      <c r="L11" s="18"/>
    </row>
    <row r="12" spans="1:12" ht="12.75">
      <c r="A12" s="50">
        <v>3</v>
      </c>
      <c r="B12" s="92"/>
      <c r="C12" s="93"/>
      <c r="D12" s="93"/>
      <c r="E12" s="92"/>
      <c r="F12" s="94"/>
      <c r="G12" s="95"/>
      <c r="H12" s="93"/>
      <c r="I12" s="92"/>
      <c r="J12" s="93"/>
      <c r="K12" s="92"/>
      <c r="L12" s="18"/>
    </row>
    <row r="13" spans="1:12" ht="12.75">
      <c r="A13" s="50" t="s">
        <v>95</v>
      </c>
      <c r="B13" s="51">
        <f>B11+B12</f>
        <v>0</v>
      </c>
      <c r="C13" s="51"/>
      <c r="D13" s="51"/>
      <c r="E13" s="51"/>
      <c r="F13" s="51">
        <f aca="true" t="shared" si="0" ref="F13:K13">F11+F12</f>
        <v>0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18"/>
    </row>
    <row r="14" spans="1:12" ht="12.75">
      <c r="A14" s="50">
        <v>5</v>
      </c>
      <c r="B14" s="92"/>
      <c r="C14" s="93"/>
      <c r="D14" s="94"/>
      <c r="E14" s="92"/>
      <c r="F14" s="94"/>
      <c r="G14" s="95"/>
      <c r="H14" s="93"/>
      <c r="I14" s="92"/>
      <c r="J14" s="93"/>
      <c r="K14" s="92"/>
      <c r="L14" s="18"/>
    </row>
    <row r="15" spans="1:12" ht="12.75">
      <c r="A15" s="50" t="s">
        <v>95</v>
      </c>
      <c r="B15" s="51">
        <f>B13+B14</f>
        <v>0</v>
      </c>
      <c r="C15" s="51"/>
      <c r="D15" s="51">
        <f>D13+D14</f>
        <v>0</v>
      </c>
      <c r="E15" s="51"/>
      <c r="F15" s="51">
        <f aca="true" t="shared" si="1" ref="F15:K15">F13+F14</f>
        <v>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18"/>
    </row>
    <row r="16" spans="1:12" ht="12.75">
      <c r="A16" s="50">
        <v>6</v>
      </c>
      <c r="B16" s="92"/>
      <c r="C16" s="93"/>
      <c r="D16" s="93"/>
      <c r="E16" s="92"/>
      <c r="F16" s="94"/>
      <c r="G16" s="95"/>
      <c r="H16" s="93"/>
      <c r="I16" s="92"/>
      <c r="J16" s="94"/>
      <c r="K16" s="92"/>
      <c r="L16" s="18"/>
    </row>
    <row r="17" spans="1:12" ht="12.75">
      <c r="A17" s="50" t="s">
        <v>95</v>
      </c>
      <c r="B17" s="51">
        <f>B15+B16</f>
        <v>0</v>
      </c>
      <c r="C17" s="51"/>
      <c r="D17" s="51">
        <f>D15+D16</f>
        <v>0</v>
      </c>
      <c r="E17" s="51"/>
      <c r="F17" s="51">
        <f aca="true" t="shared" si="2" ref="F17:K17">F15+F16</f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18"/>
    </row>
    <row r="18" spans="1:12" ht="12.75">
      <c r="A18" s="50">
        <v>8</v>
      </c>
      <c r="B18" s="92"/>
      <c r="C18" s="93"/>
      <c r="D18" s="93"/>
      <c r="E18" s="92"/>
      <c r="F18" s="94"/>
      <c r="G18" s="95"/>
      <c r="H18" s="93"/>
      <c r="I18" s="92"/>
      <c r="J18" s="93"/>
      <c r="K18" s="92"/>
      <c r="L18" s="18"/>
    </row>
    <row r="19" spans="1:12" ht="12.75">
      <c r="A19" s="50" t="s">
        <v>95</v>
      </c>
      <c r="B19" s="51">
        <f>B17+B18</f>
        <v>0</v>
      </c>
      <c r="C19" s="51"/>
      <c r="D19" s="51">
        <f aca="true" t="shared" si="3" ref="D19:K19">D17+D18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18"/>
    </row>
    <row r="20" spans="1:12" ht="12.75">
      <c r="A20" s="50">
        <v>15</v>
      </c>
      <c r="B20" s="92"/>
      <c r="C20" s="94"/>
      <c r="D20" s="93"/>
      <c r="E20" s="92"/>
      <c r="F20" s="94"/>
      <c r="G20" s="95"/>
      <c r="H20" s="93"/>
      <c r="I20" s="92"/>
      <c r="J20" s="93"/>
      <c r="K20" s="92"/>
      <c r="L20" s="18"/>
    </row>
    <row r="21" spans="1:12" ht="12.75">
      <c r="A21" s="50" t="s">
        <v>95</v>
      </c>
      <c r="B21" s="51">
        <f aca="true" t="shared" si="4" ref="B21:H21">B19+B20</f>
        <v>0</v>
      </c>
      <c r="C21" s="51">
        <f t="shared" si="4"/>
        <v>0</v>
      </c>
      <c r="D21" s="51">
        <f t="shared" si="4"/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>I19+I20</f>
        <v>0</v>
      </c>
      <c r="J21" s="51">
        <f>J19+J20</f>
        <v>0</v>
      </c>
      <c r="K21" s="51">
        <f>K19+K20</f>
        <v>0</v>
      </c>
      <c r="L21" s="18"/>
    </row>
    <row r="22" spans="1:12" ht="12.75">
      <c r="A22" s="50">
        <v>18</v>
      </c>
      <c r="B22" s="92"/>
      <c r="C22" s="93"/>
      <c r="D22" s="93"/>
      <c r="E22" s="92"/>
      <c r="F22" s="94"/>
      <c r="G22" s="92"/>
      <c r="H22" s="93"/>
      <c r="I22" s="92"/>
      <c r="J22" s="93"/>
      <c r="K22" s="92"/>
      <c r="L22" s="18"/>
    </row>
    <row r="23" spans="1:12" ht="12.75">
      <c r="A23" s="50" t="s">
        <v>95</v>
      </c>
      <c r="B23" s="51">
        <f aca="true" t="shared" si="5" ref="B23:H23">B21+B22</f>
        <v>0</v>
      </c>
      <c r="C23" s="51">
        <f t="shared" si="5"/>
        <v>0</v>
      </c>
      <c r="D23" s="51">
        <f t="shared" si="5"/>
        <v>0</v>
      </c>
      <c r="E23" s="51">
        <f t="shared" si="5"/>
        <v>0</v>
      </c>
      <c r="F23" s="51">
        <f t="shared" si="5"/>
        <v>0</v>
      </c>
      <c r="G23" s="51">
        <f t="shared" si="5"/>
        <v>0</v>
      </c>
      <c r="H23" s="51">
        <f t="shared" si="5"/>
        <v>0</v>
      </c>
      <c r="I23" s="51">
        <f>I21+I22</f>
        <v>0</v>
      </c>
      <c r="J23" s="51">
        <f>J21+J22</f>
        <v>0</v>
      </c>
      <c r="K23" s="51">
        <f>K21+K22</f>
        <v>0</v>
      </c>
      <c r="L23" s="18"/>
    </row>
    <row r="24" spans="1:12" ht="12.75">
      <c r="A24" s="50">
        <v>20</v>
      </c>
      <c r="B24" s="92"/>
      <c r="C24" s="93"/>
      <c r="D24" s="93"/>
      <c r="E24" s="92"/>
      <c r="F24" s="94"/>
      <c r="G24" s="92"/>
      <c r="H24" s="93"/>
      <c r="I24" s="92"/>
      <c r="J24" s="93"/>
      <c r="K24" s="92"/>
      <c r="L24" s="18"/>
    </row>
    <row r="25" spans="1:12" ht="12.75">
      <c r="A25" s="50" t="s">
        <v>95</v>
      </c>
      <c r="B25" s="51">
        <f aca="true" t="shared" si="6" ref="B25:H25">B23+B24</f>
        <v>0</v>
      </c>
      <c r="C25" s="51">
        <f t="shared" si="6"/>
        <v>0</v>
      </c>
      <c r="D25" s="51">
        <f t="shared" si="6"/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>I23+I24</f>
        <v>0</v>
      </c>
      <c r="J25" s="51">
        <f>J23+J24</f>
        <v>0</v>
      </c>
      <c r="K25" s="51">
        <f>K23+K24</f>
        <v>0</v>
      </c>
      <c r="L25" s="18"/>
    </row>
    <row r="26" spans="1:12" ht="12.75">
      <c r="A26" s="50">
        <v>24</v>
      </c>
      <c r="B26" s="92"/>
      <c r="C26" s="93"/>
      <c r="D26" s="93"/>
      <c r="E26" s="92"/>
      <c r="F26" s="94"/>
      <c r="G26" s="95"/>
      <c r="H26" s="93"/>
      <c r="I26" s="92"/>
      <c r="J26" s="93"/>
      <c r="K26" s="92"/>
      <c r="L26" s="18"/>
    </row>
    <row r="27" spans="1:12" ht="12.75">
      <c r="A27" s="50" t="s">
        <v>95</v>
      </c>
      <c r="B27" s="51">
        <f aca="true" t="shared" si="7" ref="B27:H27">B25+B26</f>
        <v>0</v>
      </c>
      <c r="C27" s="51">
        <f t="shared" si="7"/>
        <v>0</v>
      </c>
      <c r="D27" s="51">
        <f t="shared" si="7"/>
        <v>0</v>
      </c>
      <c r="E27" s="51">
        <f t="shared" si="7"/>
        <v>0</v>
      </c>
      <c r="F27" s="51">
        <f t="shared" si="7"/>
        <v>0</v>
      </c>
      <c r="G27" s="51">
        <f t="shared" si="7"/>
        <v>0</v>
      </c>
      <c r="H27" s="51">
        <f t="shared" si="7"/>
        <v>0</v>
      </c>
      <c r="I27" s="51">
        <f>I25+I26</f>
        <v>0</v>
      </c>
      <c r="J27" s="51">
        <f>J25+J26</f>
        <v>0</v>
      </c>
      <c r="K27" s="51">
        <f>K25+K26</f>
        <v>0</v>
      </c>
      <c r="L27" s="18"/>
    </row>
    <row r="28" spans="1:12" ht="12.75">
      <c r="A28" s="50">
        <v>28</v>
      </c>
      <c r="B28" s="92"/>
      <c r="C28" s="93"/>
      <c r="D28" s="93"/>
      <c r="E28" s="92"/>
      <c r="F28" s="94"/>
      <c r="G28" s="95"/>
      <c r="H28" s="93"/>
      <c r="I28" s="92"/>
      <c r="J28" s="93"/>
      <c r="K28" s="92"/>
      <c r="L28" s="18"/>
    </row>
    <row r="29" spans="1:12" ht="12.75">
      <c r="A29" s="50" t="s">
        <v>95</v>
      </c>
      <c r="B29" s="51">
        <f aca="true" t="shared" si="8" ref="B29:H29">B27+B28</f>
        <v>0</v>
      </c>
      <c r="C29" s="51">
        <f t="shared" si="8"/>
        <v>0</v>
      </c>
      <c r="D29" s="51">
        <f t="shared" si="8"/>
        <v>0</v>
      </c>
      <c r="E29" s="51">
        <f t="shared" si="8"/>
        <v>0</v>
      </c>
      <c r="F29" s="51">
        <f t="shared" si="8"/>
        <v>0</v>
      </c>
      <c r="G29" s="51">
        <f t="shared" si="8"/>
        <v>0</v>
      </c>
      <c r="H29" s="51">
        <f t="shared" si="8"/>
        <v>0</v>
      </c>
      <c r="I29" s="51">
        <f>I27+I28</f>
        <v>0</v>
      </c>
      <c r="J29" s="51">
        <f>J27+J28</f>
        <v>0</v>
      </c>
      <c r="K29" s="51">
        <f>K27+K28</f>
        <v>0</v>
      </c>
      <c r="L29" s="18"/>
    </row>
    <row r="30" spans="1:12" ht="12.75">
      <c r="A30" s="50">
        <v>29</v>
      </c>
      <c r="B30" s="92"/>
      <c r="C30" s="93"/>
      <c r="D30" s="93"/>
      <c r="E30" s="92"/>
      <c r="F30" s="94"/>
      <c r="G30" s="95"/>
      <c r="H30" s="93"/>
      <c r="I30" s="92"/>
      <c r="J30" s="93"/>
      <c r="K30" s="92"/>
      <c r="L30" s="18"/>
    </row>
    <row r="31" spans="1:12" ht="12.75">
      <c r="A31" s="50" t="s">
        <v>95</v>
      </c>
      <c r="B31" s="51">
        <f aca="true" t="shared" si="9" ref="B31:H31">B29+B30</f>
        <v>0</v>
      </c>
      <c r="C31" s="51">
        <f t="shared" si="9"/>
        <v>0</v>
      </c>
      <c r="D31" s="51">
        <f t="shared" si="9"/>
        <v>0</v>
      </c>
      <c r="E31" s="51">
        <f t="shared" si="9"/>
        <v>0</v>
      </c>
      <c r="F31" s="51">
        <f t="shared" si="9"/>
        <v>0</v>
      </c>
      <c r="G31" s="51">
        <f t="shared" si="9"/>
        <v>0</v>
      </c>
      <c r="H31" s="51">
        <f t="shared" si="9"/>
        <v>0</v>
      </c>
      <c r="I31" s="51">
        <f>I29+I30</f>
        <v>0</v>
      </c>
      <c r="J31" s="51">
        <f>J29+J30</f>
        <v>0</v>
      </c>
      <c r="K31" s="51">
        <f>K29+K30</f>
        <v>0</v>
      </c>
      <c r="L31" s="18"/>
    </row>
    <row r="32" spans="1:12" ht="12.75">
      <c r="A32" s="50">
        <v>30</v>
      </c>
      <c r="B32" s="92"/>
      <c r="C32" s="93"/>
      <c r="D32" s="93"/>
      <c r="E32" s="92"/>
      <c r="F32" s="94"/>
      <c r="G32" s="95"/>
      <c r="H32" s="93"/>
      <c r="I32" s="92"/>
      <c r="J32" s="93"/>
      <c r="K32" s="92"/>
      <c r="L32" s="18"/>
    </row>
    <row r="33" spans="1:12" ht="12.75">
      <c r="A33" s="50" t="s">
        <v>95</v>
      </c>
      <c r="B33" s="51">
        <f aca="true" t="shared" si="10" ref="B33:H33">B31+B32</f>
        <v>0</v>
      </c>
      <c r="C33" s="51">
        <f t="shared" si="10"/>
        <v>0</v>
      </c>
      <c r="D33" s="51">
        <f t="shared" si="10"/>
        <v>0</v>
      </c>
      <c r="E33" s="51">
        <f t="shared" si="10"/>
        <v>0</v>
      </c>
      <c r="F33" s="51">
        <f t="shared" si="10"/>
        <v>0</v>
      </c>
      <c r="G33" s="51">
        <f t="shared" si="10"/>
        <v>0</v>
      </c>
      <c r="H33" s="51">
        <f t="shared" si="10"/>
        <v>0</v>
      </c>
      <c r="I33" s="51">
        <f>I31+I32</f>
        <v>0</v>
      </c>
      <c r="J33" s="51">
        <f>J31+J32</f>
        <v>0</v>
      </c>
      <c r="K33" s="51">
        <f>K31+K32</f>
        <v>0</v>
      </c>
      <c r="L33" s="18"/>
    </row>
    <row r="34" spans="1:12" ht="12.75">
      <c r="A34" s="50">
        <v>31</v>
      </c>
      <c r="B34" s="92"/>
      <c r="C34" s="93"/>
      <c r="D34" s="93"/>
      <c r="E34" s="92"/>
      <c r="F34" s="94"/>
      <c r="G34" s="95"/>
      <c r="H34" s="93"/>
      <c r="I34" s="95"/>
      <c r="J34" s="93"/>
      <c r="K34" s="92"/>
      <c r="L34" s="18"/>
    </row>
    <row r="35" spans="1:12" ht="13.5" thickBot="1">
      <c r="A35" s="50" t="s">
        <v>95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L35" s="18"/>
    </row>
    <row r="36" spans="1:12" ht="13.5" thickTop="1">
      <c r="A36" s="18"/>
      <c r="B36" s="52">
        <f>IF(B35="","",IF(B35=49960,"Correct!","Try again!"))</f>
      </c>
      <c r="C36" s="52">
        <f>IF(C35="","",IF(C35=600,"Correct!","Try again!"))</f>
      </c>
      <c r="D36" s="52">
        <f>IF(D35="","",IF(D35=1400,"Correct!","Try again!"))</f>
      </c>
      <c r="E36" s="52">
        <f>IF(E35="","",IF(E35=3800,"Correct!","Try again!"))</f>
      </c>
      <c r="F36" s="52">
        <f>IF(F35="","",IF(F35=14000,"Correct!","Try again!"))</f>
      </c>
      <c r="G36" s="52">
        <f>IF(G35="","",IF(G35=11300,"Correct!","Try again!"))</f>
      </c>
      <c r="H36" s="52">
        <f>IF(H35="","",IF(H35=56000,"Correct!","Try again!"))</f>
      </c>
      <c r="I36" s="52">
        <f>IF(I35="","",IF(I35=-700,"Correct!","Try again!"))</f>
      </c>
      <c r="J36" s="52">
        <f>IF(J35="","",IF(J35=5600,"Correct!","Try again!"))</f>
      </c>
      <c r="K36" s="52">
        <f>IF(K35="","",IF(K35=-2440,"Correct!","Try again!"))</f>
      </c>
      <c r="L36" s="18"/>
    </row>
    <row r="37" spans="3:6" ht="12.75">
      <c r="C37"/>
      <c r="D37"/>
      <c r="E37"/>
      <c r="F37"/>
    </row>
    <row r="38" spans="1:11" ht="12.75" customHeight="1">
      <c r="A38" s="108" t="s">
        <v>111</v>
      </c>
      <c r="B38" s="108"/>
      <c r="C38" s="108"/>
      <c r="D38" s="108"/>
      <c r="E38" s="108"/>
      <c r="F38" s="12"/>
      <c r="K38" s="54"/>
    </row>
    <row r="39" spans="1:6" ht="12.75" customHeight="1">
      <c r="A39" s="111" t="s">
        <v>5</v>
      </c>
      <c r="B39" s="111"/>
      <c r="C39" s="111"/>
      <c r="D39" s="111"/>
      <c r="E39" s="111"/>
      <c r="F39" s="12"/>
    </row>
    <row r="40" spans="1:6" ht="12.75" customHeight="1">
      <c r="A40" s="111" t="s">
        <v>46</v>
      </c>
      <c r="B40" s="111"/>
      <c r="C40" s="111"/>
      <c r="D40" s="111"/>
      <c r="E40" s="111"/>
      <c r="F40" s="12"/>
    </row>
    <row r="41" spans="1:6" ht="12.75" customHeight="1">
      <c r="A41" s="19"/>
      <c r="B41" s="19"/>
      <c r="C41" s="19"/>
      <c r="D41" s="12"/>
      <c r="E41" s="12"/>
      <c r="F41" s="12"/>
    </row>
    <row r="42" spans="1:6" ht="12.75">
      <c r="A42" s="31" t="s">
        <v>15</v>
      </c>
      <c r="B42" s="19"/>
      <c r="C42" s="19"/>
      <c r="D42" s="12"/>
      <c r="E42" s="12"/>
      <c r="F42" s="12"/>
    </row>
    <row r="43" spans="1:6" ht="12.75">
      <c r="A43" s="32" t="s">
        <v>21</v>
      </c>
      <c r="B43" s="18"/>
      <c r="C43" s="18"/>
      <c r="D43" s="19"/>
      <c r="E43" s="65"/>
      <c r="F43" s="12"/>
    </row>
    <row r="44" spans="1:6" ht="12.75">
      <c r="A44" s="31" t="s">
        <v>22</v>
      </c>
      <c r="B44" s="18"/>
      <c r="C44" s="18"/>
      <c r="D44" s="19"/>
      <c r="E44" s="34"/>
      <c r="F44" s="12"/>
    </row>
    <row r="45" spans="1:6" ht="12.75">
      <c r="A45" s="32" t="s">
        <v>24</v>
      </c>
      <c r="B45" s="18"/>
      <c r="C45" s="18"/>
      <c r="D45" s="89"/>
      <c r="E45" s="34"/>
      <c r="F45" s="12"/>
    </row>
    <row r="46" spans="1:6" ht="12.75">
      <c r="A46" s="32" t="s">
        <v>26</v>
      </c>
      <c r="B46" s="18"/>
      <c r="C46" s="18"/>
      <c r="D46" s="68"/>
      <c r="E46" s="35"/>
      <c r="F46" s="12"/>
    </row>
    <row r="47" spans="1:6" ht="12.75">
      <c r="A47" s="32" t="s">
        <v>27</v>
      </c>
      <c r="B47" s="18"/>
      <c r="C47" s="18"/>
      <c r="D47" s="63"/>
      <c r="E47" s="34"/>
      <c r="F47" s="12"/>
    </row>
    <row r="48" spans="1:6" ht="12.75">
      <c r="A48" s="32" t="s">
        <v>47</v>
      </c>
      <c r="B48" s="18"/>
      <c r="C48" s="18"/>
      <c r="D48" s="19"/>
      <c r="E48" s="63"/>
      <c r="F48" s="12"/>
    </row>
    <row r="49" spans="1:6" ht="13.5" thickBot="1">
      <c r="A49" s="32" t="s">
        <v>29</v>
      </c>
      <c r="B49" s="18"/>
      <c r="C49" s="18"/>
      <c r="D49" s="19"/>
      <c r="E49" s="64"/>
      <c r="F49" s="12"/>
    </row>
    <row r="50" spans="1:6" ht="13.5" thickTop="1">
      <c r="A50" s="19"/>
      <c r="B50" s="19"/>
      <c r="C50" s="19"/>
      <c r="D50" s="12"/>
      <c r="E50" s="52">
        <f>IF(E49="","",IF(E49=3160,"Correct!","Try again!"))</f>
      </c>
      <c r="F50" s="12"/>
    </row>
    <row r="51" spans="1:6" ht="12.75">
      <c r="A51" s="7"/>
      <c r="B51" s="7"/>
      <c r="C51" s="7"/>
      <c r="D51"/>
      <c r="E51"/>
      <c r="F51"/>
    </row>
    <row r="52" spans="1:6" ht="12.75">
      <c r="A52" s="108" t="s">
        <v>111</v>
      </c>
      <c r="B52" s="108"/>
      <c r="C52" s="108"/>
      <c r="D52" s="108"/>
      <c r="E52" s="108"/>
      <c r="F52" s="12"/>
    </row>
    <row r="53" spans="1:6" ht="12.75">
      <c r="A53" s="111" t="s">
        <v>102</v>
      </c>
      <c r="B53" s="111"/>
      <c r="C53" s="111"/>
      <c r="D53" s="111"/>
      <c r="E53" s="111"/>
      <c r="F53" s="12"/>
    </row>
    <row r="54" spans="1:6" ht="12.75">
      <c r="A54" s="111" t="s">
        <v>46</v>
      </c>
      <c r="B54" s="111"/>
      <c r="C54" s="111"/>
      <c r="D54" s="111"/>
      <c r="E54" s="111"/>
      <c r="F54" s="12"/>
    </row>
    <row r="55" spans="1:6" ht="12.75">
      <c r="A55" s="19"/>
      <c r="B55" s="19"/>
      <c r="C55" s="34"/>
      <c r="D55" s="12"/>
      <c r="E55" s="12"/>
      <c r="F55" s="12"/>
    </row>
    <row r="56" spans="1:6" ht="12.75">
      <c r="A56" s="32" t="s">
        <v>135</v>
      </c>
      <c r="B56" s="18"/>
      <c r="C56" s="18"/>
      <c r="D56" s="34"/>
      <c r="E56" s="67"/>
      <c r="F56" s="12"/>
    </row>
    <row r="57" spans="1:6" ht="12.75">
      <c r="A57" s="32" t="s">
        <v>120</v>
      </c>
      <c r="B57" s="18" t="s">
        <v>29</v>
      </c>
      <c r="C57" s="18"/>
      <c r="D57" s="86"/>
      <c r="E57" s="63"/>
      <c r="F57" s="12"/>
    </row>
    <row r="58" spans="1:6" ht="12.75">
      <c r="A58" s="32" t="s">
        <v>32</v>
      </c>
      <c r="B58" s="18"/>
      <c r="C58" s="18"/>
      <c r="D58" s="34"/>
      <c r="E58" s="91"/>
      <c r="F58" s="12"/>
    </row>
    <row r="59" spans="1:6" ht="12.75">
      <c r="A59" s="32" t="s">
        <v>121</v>
      </c>
      <c r="B59" s="18" t="s">
        <v>122</v>
      </c>
      <c r="C59" s="18"/>
      <c r="D59" s="34"/>
      <c r="E59" s="63"/>
      <c r="F59" s="12"/>
    </row>
    <row r="60" spans="1:6" ht="13.5" thickBot="1">
      <c r="A60" s="32" t="s">
        <v>136</v>
      </c>
      <c r="B60" s="18"/>
      <c r="C60" s="18"/>
      <c r="D60" s="34"/>
      <c r="E60" s="64"/>
      <c r="F60" s="12"/>
    </row>
    <row r="61" spans="1:6" ht="13.5" thickTop="1">
      <c r="A61" s="19"/>
      <c r="B61" s="19"/>
      <c r="C61" s="19"/>
      <c r="D61" s="12"/>
      <c r="E61" s="52">
        <f>IF(E60="","",IF(E60=2460,"Correct!","Try again!"))</f>
      </c>
      <c r="F61" s="12"/>
    </row>
    <row r="62" spans="1:6" ht="12.75">
      <c r="A62" s="7"/>
      <c r="B62" s="7"/>
      <c r="C62" s="7"/>
      <c r="D62"/>
      <c r="E62"/>
      <c r="F62"/>
    </row>
    <row r="63" spans="1:6" ht="12.75">
      <c r="A63" s="108" t="s">
        <v>111</v>
      </c>
      <c r="B63" s="108"/>
      <c r="C63" s="108"/>
      <c r="D63" s="108"/>
      <c r="E63" s="108"/>
      <c r="F63" s="12"/>
    </row>
    <row r="64" spans="1:6" ht="12.75">
      <c r="A64" s="111" t="s">
        <v>33</v>
      </c>
      <c r="B64" s="111"/>
      <c r="C64" s="111"/>
      <c r="D64" s="111"/>
      <c r="E64" s="111"/>
      <c r="F64" s="18"/>
    </row>
    <row r="65" spans="1:6" ht="12.75">
      <c r="A65" s="109">
        <v>37256</v>
      </c>
      <c r="B65" s="109"/>
      <c r="C65" s="109"/>
      <c r="D65" s="109"/>
      <c r="E65" s="109"/>
      <c r="F65" s="18"/>
    </row>
    <row r="66" spans="1:6" ht="12.75">
      <c r="A66" s="19"/>
      <c r="B66" s="19"/>
      <c r="C66" s="12"/>
      <c r="D66" s="18"/>
      <c r="E66" s="18"/>
      <c r="F66" s="18"/>
    </row>
    <row r="67" spans="1:6" ht="12.75">
      <c r="A67" s="8" t="s">
        <v>8</v>
      </c>
      <c r="B67" s="30"/>
      <c r="C67" s="30"/>
      <c r="D67" s="18"/>
      <c r="E67" s="18"/>
      <c r="F67" s="18"/>
    </row>
    <row r="68" spans="1:6" ht="12.75">
      <c r="A68" s="32" t="s">
        <v>18</v>
      </c>
      <c r="B68" s="19"/>
      <c r="C68" s="18"/>
      <c r="D68" s="18"/>
      <c r="E68" s="89"/>
      <c r="F68" s="18"/>
    </row>
    <row r="69" spans="1:6" ht="12.75">
      <c r="A69" s="32" t="s">
        <v>34</v>
      </c>
      <c r="B69" s="19"/>
      <c r="C69" s="18"/>
      <c r="D69" s="18"/>
      <c r="E69" s="68"/>
      <c r="F69" s="18"/>
    </row>
    <row r="70" spans="1:6" ht="12.75">
      <c r="A70" s="32" t="s">
        <v>35</v>
      </c>
      <c r="B70" s="19"/>
      <c r="C70" s="18"/>
      <c r="D70" s="18"/>
      <c r="E70" s="68"/>
      <c r="F70" s="39"/>
    </row>
    <row r="71" spans="1:6" ht="12.75">
      <c r="A71" s="32" t="s">
        <v>36</v>
      </c>
      <c r="B71" s="19"/>
      <c r="C71" s="18"/>
      <c r="D71" s="18"/>
      <c r="E71" s="68"/>
      <c r="F71" s="18"/>
    </row>
    <row r="72" spans="1:6" ht="12.75">
      <c r="A72" s="32" t="s">
        <v>37</v>
      </c>
      <c r="B72" s="19"/>
      <c r="C72" s="18"/>
      <c r="D72" s="39"/>
      <c r="E72" s="63"/>
      <c r="F72" s="18"/>
    </row>
    <row r="73" spans="1:6" ht="13.5" thickBot="1">
      <c r="A73" s="32" t="s">
        <v>38</v>
      </c>
      <c r="B73" s="19"/>
      <c r="C73" s="18"/>
      <c r="D73" s="18"/>
      <c r="E73" s="64"/>
      <c r="F73" s="18"/>
    </row>
    <row r="74" spans="1:6" ht="13.5" thickTop="1">
      <c r="A74" s="19"/>
      <c r="B74" s="19"/>
      <c r="C74" s="18"/>
      <c r="D74" s="18"/>
      <c r="E74" s="34"/>
      <c r="F74" s="18"/>
    </row>
    <row r="75" spans="1:6" ht="12.75">
      <c r="A75" s="36" t="s">
        <v>39</v>
      </c>
      <c r="B75" s="37"/>
      <c r="C75" s="18"/>
      <c r="D75" s="18"/>
      <c r="E75" s="38"/>
      <c r="F75" s="18"/>
    </row>
    <row r="76" spans="1:6" ht="12.75">
      <c r="A76" s="32" t="s">
        <v>49</v>
      </c>
      <c r="B76" s="19"/>
      <c r="C76" s="18"/>
      <c r="D76" s="18"/>
      <c r="E76" s="89"/>
      <c r="F76" s="18"/>
    </row>
    <row r="77" spans="1:6" ht="12.75">
      <c r="A77" s="37" t="s">
        <v>10</v>
      </c>
      <c r="B77" s="37"/>
      <c r="C77" s="18"/>
      <c r="D77" s="18"/>
      <c r="E77" s="38"/>
      <c r="F77" s="18"/>
    </row>
    <row r="78" spans="1:6" ht="12.75">
      <c r="A78" s="32" t="s">
        <v>126</v>
      </c>
      <c r="B78" s="19"/>
      <c r="C78" s="18"/>
      <c r="D78" s="18"/>
      <c r="E78" s="67"/>
      <c r="F78" s="18"/>
    </row>
    <row r="79" spans="1:6" ht="12.75">
      <c r="A79" s="32" t="s">
        <v>125</v>
      </c>
      <c r="B79" s="19"/>
      <c r="C79" s="18"/>
      <c r="D79" s="18"/>
      <c r="E79" s="63"/>
      <c r="F79" s="18"/>
    </row>
    <row r="80" spans="1:6" ht="12.75">
      <c r="A80" s="32" t="s">
        <v>137</v>
      </c>
      <c r="B80" s="19"/>
      <c r="C80" s="18"/>
      <c r="D80" s="18"/>
      <c r="E80" s="63"/>
      <c r="F80" s="18"/>
    </row>
    <row r="81" spans="1:6" ht="13.5" thickBot="1">
      <c r="A81" s="32" t="s">
        <v>48</v>
      </c>
      <c r="B81" s="19"/>
      <c r="C81" s="18"/>
      <c r="D81" s="18"/>
      <c r="E81" s="64"/>
      <c r="F81" s="18"/>
    </row>
    <row r="82" spans="1:6" ht="13.5" thickTop="1">
      <c r="A82" s="34"/>
      <c r="B82" s="19"/>
      <c r="C82" s="19"/>
      <c r="D82" s="18"/>
      <c r="E82" s="52">
        <f>IF(E81="","",IF(E81=69760,"Correct!","Try again!"))</f>
      </c>
      <c r="F82" s="18"/>
    </row>
    <row r="83" spans="1:3" ht="12.75">
      <c r="A83" s="7"/>
      <c r="B83" s="7"/>
      <c r="C83" s="7"/>
    </row>
    <row r="84" spans="1:7" ht="12.75">
      <c r="A84" s="108" t="s">
        <v>111</v>
      </c>
      <c r="B84" s="108"/>
      <c r="C84" s="108"/>
      <c r="D84" s="108"/>
      <c r="E84" s="108"/>
      <c r="F84" s="108"/>
      <c r="G84" s="12"/>
    </row>
    <row r="85" spans="1:7" ht="12.75">
      <c r="A85" s="106" t="s">
        <v>77</v>
      </c>
      <c r="B85" s="106"/>
      <c r="C85" s="106"/>
      <c r="D85" s="106"/>
      <c r="E85" s="106"/>
      <c r="F85" s="106"/>
      <c r="G85" s="12"/>
    </row>
    <row r="86" spans="1:7" ht="12.75">
      <c r="A86" s="106" t="s">
        <v>96</v>
      </c>
      <c r="B86" s="106"/>
      <c r="C86" s="106"/>
      <c r="D86" s="106"/>
      <c r="E86" s="106"/>
      <c r="F86" s="106"/>
      <c r="G86" s="12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12.75">
      <c r="A88" s="12" t="s">
        <v>79</v>
      </c>
      <c r="B88" s="12"/>
      <c r="C88" s="12"/>
      <c r="D88" s="12"/>
      <c r="E88" s="12"/>
      <c r="F88" s="12"/>
      <c r="G88" s="12"/>
    </row>
    <row r="89" spans="1:7" ht="12.75">
      <c r="A89" s="12" t="s">
        <v>80</v>
      </c>
      <c r="B89" s="12"/>
      <c r="C89" s="12"/>
      <c r="D89" s="12"/>
      <c r="E89" s="61"/>
      <c r="F89" s="17"/>
      <c r="G89" s="12"/>
    </row>
    <row r="90" spans="1:7" ht="12.75">
      <c r="A90" s="12" t="s">
        <v>81</v>
      </c>
      <c r="B90" s="12"/>
      <c r="C90" s="12"/>
      <c r="D90" s="12"/>
      <c r="E90" s="62"/>
      <c r="F90" s="17"/>
      <c r="G90" s="12"/>
    </row>
    <row r="91" spans="1:7" ht="12.75">
      <c r="A91" s="12" t="s">
        <v>97</v>
      </c>
      <c r="B91" s="12"/>
      <c r="C91" s="12"/>
      <c r="D91" s="12"/>
      <c r="E91" s="62"/>
      <c r="F91" s="17"/>
      <c r="G91" s="12"/>
    </row>
    <row r="92" spans="1:7" ht="12.75">
      <c r="A92" s="12" t="s">
        <v>84</v>
      </c>
      <c r="B92" s="12"/>
      <c r="C92" s="12"/>
      <c r="D92" s="12"/>
      <c r="E92" s="62"/>
      <c r="F92" s="17"/>
      <c r="G92" s="12"/>
    </row>
    <row r="93" spans="1:7" ht="12.75">
      <c r="A93" s="12" t="s">
        <v>85</v>
      </c>
      <c r="B93" s="12"/>
      <c r="C93" s="12"/>
      <c r="D93" s="12"/>
      <c r="E93" s="57"/>
      <c r="F93" s="17"/>
      <c r="G93" s="12"/>
    </row>
    <row r="94" spans="1:7" ht="12.75">
      <c r="A94" s="12" t="s">
        <v>86</v>
      </c>
      <c r="B94" s="12"/>
      <c r="C94" s="12"/>
      <c r="D94" s="12"/>
      <c r="E94" s="17"/>
      <c r="F94" s="61"/>
      <c r="G94" s="55">
        <f>IF(F94="","",IF(F94=1660,"«- Correct!","«- Try again!"))</f>
      </c>
    </row>
    <row r="95" spans="1:7" ht="12.75">
      <c r="A95" s="12"/>
      <c r="B95" s="12"/>
      <c r="C95" s="12"/>
      <c r="D95" s="12"/>
      <c r="E95" s="17"/>
      <c r="F95" s="17"/>
      <c r="G95" s="12"/>
    </row>
    <row r="96" spans="1:7" ht="12.75">
      <c r="A96" s="12" t="s">
        <v>87</v>
      </c>
      <c r="B96" s="12"/>
      <c r="C96" s="12"/>
      <c r="D96" s="12"/>
      <c r="E96" s="17"/>
      <c r="F96" s="17"/>
      <c r="G96" s="12"/>
    </row>
    <row r="97" spans="1:7" ht="12.75">
      <c r="A97" s="12" t="s">
        <v>98</v>
      </c>
      <c r="B97" s="12"/>
      <c r="C97" s="12"/>
      <c r="D97" s="12"/>
      <c r="E97" s="88"/>
      <c r="F97" s="17"/>
      <c r="G97" s="12"/>
    </row>
    <row r="98" spans="1:7" ht="12.75">
      <c r="A98" s="12" t="s">
        <v>99</v>
      </c>
      <c r="B98" s="12"/>
      <c r="C98" s="12"/>
      <c r="D98" s="12"/>
      <c r="E98" s="57"/>
      <c r="F98" s="17"/>
      <c r="G98" s="12"/>
    </row>
    <row r="99" spans="1:7" ht="12.75">
      <c r="A99" s="12" t="s">
        <v>89</v>
      </c>
      <c r="B99" s="12"/>
      <c r="C99" s="12"/>
      <c r="D99" s="12"/>
      <c r="E99" s="17"/>
      <c r="F99" s="60"/>
      <c r="G99" s="55">
        <f>IF(F99="","",IF(F99=-7000,"«- Correct!","«- Try again!"))</f>
      </c>
    </row>
    <row r="100" spans="1:7" ht="12.75">
      <c r="A100" s="12"/>
      <c r="B100" s="12"/>
      <c r="C100" s="12"/>
      <c r="D100" s="12"/>
      <c r="E100" s="17"/>
      <c r="F100" s="17"/>
      <c r="G100" s="12"/>
    </row>
    <row r="101" spans="1:7" ht="12.75">
      <c r="A101" s="12" t="s">
        <v>90</v>
      </c>
      <c r="B101" s="12"/>
      <c r="C101" s="12"/>
      <c r="D101" s="12"/>
      <c r="E101" s="17"/>
      <c r="F101" s="17"/>
      <c r="G101" s="12"/>
    </row>
    <row r="102" spans="1:7" ht="12.75">
      <c r="A102" s="12" t="s">
        <v>127</v>
      </c>
      <c r="B102" s="12"/>
      <c r="C102" s="12"/>
      <c r="D102" s="12"/>
      <c r="E102" s="59"/>
      <c r="F102" s="17"/>
      <c r="G102" s="12"/>
    </row>
    <row r="103" spans="1:7" ht="12.75">
      <c r="A103" s="12" t="s">
        <v>128</v>
      </c>
      <c r="B103" s="12"/>
      <c r="C103" s="12"/>
      <c r="D103" s="12"/>
      <c r="E103" s="57"/>
      <c r="F103" s="17"/>
      <c r="G103" s="12"/>
    </row>
    <row r="104" spans="1:7" ht="12.75">
      <c r="A104" s="12" t="s">
        <v>91</v>
      </c>
      <c r="B104" s="12"/>
      <c r="C104" s="12"/>
      <c r="D104" s="12"/>
      <c r="E104" s="17"/>
      <c r="F104" s="57"/>
      <c r="G104" s="55">
        <f>IF(F104="","",IF(F104=55300,"«- Correct!","«- Try again!"))</f>
      </c>
    </row>
    <row r="105" spans="1:7" ht="12.75">
      <c r="A105" s="12"/>
      <c r="B105" s="12"/>
      <c r="C105" s="12"/>
      <c r="D105" s="12"/>
      <c r="E105" s="17"/>
      <c r="F105" s="17"/>
      <c r="G105" s="12"/>
    </row>
    <row r="106" spans="1:7" ht="12.75">
      <c r="A106" s="12" t="s">
        <v>92</v>
      </c>
      <c r="B106" s="12"/>
      <c r="C106" s="12"/>
      <c r="D106" s="12"/>
      <c r="E106" s="17"/>
      <c r="F106" s="56"/>
      <c r="G106" s="12"/>
    </row>
    <row r="107" spans="1:7" ht="12.75">
      <c r="A107" s="12" t="s">
        <v>105</v>
      </c>
      <c r="B107" s="12"/>
      <c r="C107" s="12"/>
      <c r="D107" s="12"/>
      <c r="E107" s="17"/>
      <c r="F107" s="57"/>
      <c r="G107" s="12"/>
    </row>
    <row r="108" spans="1:7" ht="13.5" thickBot="1">
      <c r="A108" s="12" t="s">
        <v>104</v>
      </c>
      <c r="B108" s="12"/>
      <c r="C108" s="12"/>
      <c r="D108" s="12"/>
      <c r="E108" s="17"/>
      <c r="F108" s="58"/>
      <c r="G108" s="12"/>
    </row>
    <row r="109" spans="1:7" ht="13.5" thickTop="1">
      <c r="A109" s="18"/>
      <c r="B109" s="18"/>
      <c r="C109" s="18"/>
      <c r="D109" s="18"/>
      <c r="E109" s="18"/>
      <c r="F109" s="52">
        <f>IF(F108="","",IF(F108=49960,"Correct!","Try again!"))</f>
      </c>
      <c r="G109" s="18"/>
    </row>
    <row r="110" ht="12.75"/>
    <row r="111" spans="1:9" ht="12.75">
      <c r="A111" s="87" t="s">
        <v>106</v>
      </c>
      <c r="B111" s="87" t="s">
        <v>114</v>
      </c>
      <c r="C111" s="18"/>
      <c r="D111" s="18"/>
      <c r="E111" s="18"/>
      <c r="F111" s="18"/>
      <c r="G111" s="18"/>
      <c r="H111" s="18"/>
      <c r="I111" s="18"/>
    </row>
    <row r="112" spans="1:9" ht="12.75">
      <c r="A112" s="18"/>
      <c r="B112" s="87" t="s">
        <v>115</v>
      </c>
      <c r="C112" s="18"/>
      <c r="D112" s="18"/>
      <c r="E112" s="18"/>
      <c r="F112" s="18"/>
      <c r="G112" s="18"/>
      <c r="H112" s="18"/>
      <c r="I112" s="18"/>
    </row>
    <row r="113" spans="1:9" ht="12.75">
      <c r="A113" s="18"/>
      <c r="B113" s="87" t="s">
        <v>116</v>
      </c>
      <c r="C113" s="18"/>
      <c r="D113" s="18"/>
      <c r="E113" s="18"/>
      <c r="F113" s="18"/>
      <c r="G113" s="18"/>
      <c r="H113" s="18"/>
      <c r="I113" s="18"/>
    </row>
    <row r="114" spans="1:9" ht="12.75">
      <c r="A114" s="18"/>
      <c r="B114" s="87" t="s">
        <v>117</v>
      </c>
      <c r="C114" s="18"/>
      <c r="D114" s="18"/>
      <c r="E114" s="18"/>
      <c r="F114" s="18"/>
      <c r="G114" s="18"/>
      <c r="H114" s="18"/>
      <c r="I114" s="18"/>
    </row>
    <row r="115" spans="1:9" ht="12.75">
      <c r="A115" s="115"/>
      <c r="B115" s="115"/>
      <c r="C115" s="115"/>
      <c r="D115" s="115"/>
      <c r="E115" s="115"/>
      <c r="F115" s="116"/>
      <c r="G115" s="116"/>
      <c r="H115" s="116"/>
      <c r="I115" s="18"/>
    </row>
    <row r="116" spans="1:9" ht="12.75">
      <c r="A116" s="118"/>
      <c r="B116" s="118"/>
      <c r="C116" s="118"/>
      <c r="D116" s="118"/>
      <c r="E116" s="118"/>
      <c r="F116" s="119"/>
      <c r="G116" s="119"/>
      <c r="H116" s="119"/>
      <c r="I116" s="18"/>
    </row>
    <row r="117" spans="1:9" ht="12.75">
      <c r="A117" s="117"/>
      <c r="B117" s="118"/>
      <c r="C117" s="118"/>
      <c r="D117" s="118"/>
      <c r="E117" s="118"/>
      <c r="F117" s="119"/>
      <c r="G117" s="119"/>
      <c r="H117" s="119"/>
      <c r="I117" s="18"/>
    </row>
    <row r="118" spans="1:9" ht="12.75">
      <c r="A118" s="118"/>
      <c r="B118" s="118"/>
      <c r="C118" s="118"/>
      <c r="D118" s="118"/>
      <c r="E118" s="118"/>
      <c r="F118" s="119"/>
      <c r="G118" s="119"/>
      <c r="H118" s="119"/>
      <c r="I118" s="18"/>
    </row>
    <row r="119" spans="1:9" ht="12.75">
      <c r="A119" s="118"/>
      <c r="B119" s="118"/>
      <c r="C119" s="118"/>
      <c r="D119" s="118"/>
      <c r="E119" s="118"/>
      <c r="F119" s="119"/>
      <c r="G119" s="119"/>
      <c r="H119" s="119"/>
      <c r="I119" s="18"/>
    </row>
    <row r="120" spans="1:9" ht="12.75">
      <c r="A120" s="118"/>
      <c r="B120" s="118"/>
      <c r="C120" s="118"/>
      <c r="D120" s="118"/>
      <c r="E120" s="118"/>
      <c r="F120" s="119"/>
      <c r="G120" s="119"/>
      <c r="H120" s="119"/>
      <c r="I120" s="18"/>
    </row>
    <row r="121" spans="1:9" ht="12.75">
      <c r="A121" s="115"/>
      <c r="B121" s="115"/>
      <c r="C121" s="115"/>
      <c r="D121" s="115"/>
      <c r="E121" s="115"/>
      <c r="F121" s="116"/>
      <c r="G121" s="116"/>
      <c r="H121" s="116"/>
      <c r="I121" s="18"/>
    </row>
    <row r="122" spans="1:9" ht="12.75">
      <c r="A122" s="18"/>
      <c r="B122" s="18"/>
      <c r="C122" s="18"/>
      <c r="D122" s="18"/>
      <c r="E122" s="18"/>
      <c r="F122" s="18"/>
      <c r="G122" s="18"/>
      <c r="H122" s="18"/>
      <c r="I122" s="18"/>
    </row>
  </sheetData>
  <sheetProtection password="C690" sheet="1" objects="1" scenarios="1" selectLockedCells="1"/>
  <mergeCells count="23">
    <mergeCell ref="A115:H115"/>
    <mergeCell ref="A117:H117"/>
    <mergeCell ref="A120:H120"/>
    <mergeCell ref="A121:H121"/>
    <mergeCell ref="A118:H118"/>
    <mergeCell ref="A119:H119"/>
    <mergeCell ref="A116:H116"/>
    <mergeCell ref="A38:E38"/>
    <mergeCell ref="A39:E39"/>
    <mergeCell ref="A84:F84"/>
    <mergeCell ref="A86:F86"/>
    <mergeCell ref="A85:F85"/>
    <mergeCell ref="A65:E65"/>
    <mergeCell ref="E3:F3"/>
    <mergeCell ref="E2:F2"/>
    <mergeCell ref="E1:F1"/>
    <mergeCell ref="A64:E64"/>
    <mergeCell ref="A54:E54"/>
    <mergeCell ref="A53:E53"/>
    <mergeCell ref="A40:E40"/>
    <mergeCell ref="B5:K5"/>
    <mergeCell ref="A63:E63"/>
    <mergeCell ref="A52:E52"/>
  </mergeCells>
  <printOptions horizontalCentered="1"/>
  <pageMargins left="0" right="0" top="0.75" bottom="0.75" header="0.5" footer="0.5"/>
  <pageSetup horizontalDpi="600" verticalDpi="600" orientation="portrait" r:id="rId3"/>
  <rowBreaks count="2" manualBreakCount="2">
    <brk id="37" max="255" man="1"/>
    <brk id="8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customWidth="1"/>
    <col min="2" max="2" width="35.8515625" style="0" bestFit="1" customWidth="1"/>
    <col min="3" max="3" width="8.7109375" style="0" bestFit="1" customWidth="1"/>
    <col min="4" max="4" width="2.7109375" style="0" customWidth="1"/>
  </cols>
  <sheetData>
    <row r="1" spans="1:3" ht="12.75">
      <c r="A1" s="113" t="s">
        <v>108</v>
      </c>
      <c r="B1" s="113"/>
      <c r="C1" s="6"/>
    </row>
    <row r="2" spans="1:3" ht="12.75">
      <c r="A2" s="6"/>
      <c r="B2" s="6"/>
      <c r="C2" s="6"/>
    </row>
    <row r="3" spans="1:4" ht="12.75">
      <c r="A3" s="8"/>
      <c r="B3" s="108" t="s">
        <v>111</v>
      </c>
      <c r="C3" s="108"/>
      <c r="D3" s="12"/>
    </row>
    <row r="4" spans="1:4" ht="12.75">
      <c r="A4" s="37"/>
      <c r="B4" s="111" t="s">
        <v>1</v>
      </c>
      <c r="C4" s="111"/>
      <c r="D4" s="12"/>
    </row>
    <row r="5" spans="1:4" ht="12.75">
      <c r="A5" s="10"/>
      <c r="B5" s="9"/>
      <c r="C5" s="9"/>
      <c r="D5" s="12"/>
    </row>
    <row r="6" spans="1:4" ht="12.75">
      <c r="A6" s="11" t="s">
        <v>52</v>
      </c>
      <c r="B6" s="11"/>
      <c r="C6" s="11"/>
      <c r="D6" s="12"/>
    </row>
    <row r="7" spans="1:4" ht="12.75">
      <c r="A7" s="18">
        <v>1</v>
      </c>
      <c r="B7" s="11" t="s">
        <v>3</v>
      </c>
      <c r="C7" s="13">
        <v>56000</v>
      </c>
      <c r="D7" s="12"/>
    </row>
    <row r="8" spans="1:4" ht="12.75">
      <c r="A8" s="18">
        <v>2</v>
      </c>
      <c r="B8" s="11" t="s">
        <v>4</v>
      </c>
      <c r="C8" s="14">
        <v>800</v>
      </c>
      <c r="D8" s="12"/>
    </row>
    <row r="9" spans="1:4" ht="12.75">
      <c r="A9" s="18">
        <v>3</v>
      </c>
      <c r="B9" s="11" t="s">
        <v>6</v>
      </c>
      <c r="C9" s="14">
        <v>14000</v>
      </c>
      <c r="D9" s="12"/>
    </row>
    <row r="10" spans="1:4" ht="12.75">
      <c r="A10" s="18"/>
      <c r="B10" s="11" t="s">
        <v>112</v>
      </c>
      <c r="C10" s="14">
        <v>3200</v>
      </c>
      <c r="D10" s="12"/>
    </row>
    <row r="11" spans="1:4" ht="12.75">
      <c r="A11" s="18">
        <v>5</v>
      </c>
      <c r="B11" s="11" t="s">
        <v>7</v>
      </c>
      <c r="C11" s="14">
        <v>900</v>
      </c>
      <c r="D11" s="12"/>
    </row>
    <row r="12" spans="1:4" ht="12.75">
      <c r="A12" s="18">
        <v>6</v>
      </c>
      <c r="B12" s="11" t="s">
        <v>11</v>
      </c>
      <c r="C12" s="14">
        <v>1000</v>
      </c>
      <c r="D12" s="12"/>
    </row>
    <row r="13" spans="1:4" ht="12.75">
      <c r="A13" s="18">
        <v>8</v>
      </c>
      <c r="B13" s="11" t="s">
        <v>16</v>
      </c>
      <c r="C13" s="14">
        <v>3800</v>
      </c>
      <c r="D13" s="12"/>
    </row>
    <row r="14" spans="1:4" ht="12.75">
      <c r="A14" s="18">
        <v>15</v>
      </c>
      <c r="B14" s="11" t="s">
        <v>41</v>
      </c>
      <c r="C14" s="14">
        <v>4000</v>
      </c>
      <c r="D14" s="12"/>
    </row>
    <row r="15" spans="1:4" ht="12.75">
      <c r="A15" s="18">
        <v>18</v>
      </c>
      <c r="B15" s="11" t="s">
        <v>23</v>
      </c>
      <c r="C15" s="14">
        <v>500</v>
      </c>
      <c r="D15" s="12"/>
    </row>
    <row r="16" spans="1:4" ht="12.75">
      <c r="A16" s="18">
        <v>20</v>
      </c>
      <c r="B16" s="11" t="s">
        <v>25</v>
      </c>
      <c r="C16" s="53"/>
      <c r="D16" s="12"/>
    </row>
    <row r="17" spans="1:4" ht="12.75">
      <c r="A17" s="18"/>
      <c r="B17" s="85" t="s">
        <v>113</v>
      </c>
      <c r="C17" s="14">
        <f>C13</f>
        <v>3800</v>
      </c>
      <c r="D17" s="12"/>
    </row>
    <row r="18" spans="1:4" ht="12.75">
      <c r="A18" s="18">
        <v>24</v>
      </c>
      <c r="B18" s="11" t="s">
        <v>28</v>
      </c>
      <c r="C18" s="14">
        <v>600</v>
      </c>
      <c r="D18" s="12"/>
    </row>
    <row r="19" spans="1:4" ht="12.75">
      <c r="A19" s="18">
        <v>28</v>
      </c>
      <c r="B19" s="11" t="s">
        <v>40</v>
      </c>
      <c r="C19" s="14">
        <v>4000</v>
      </c>
      <c r="D19" s="12"/>
    </row>
    <row r="20" spans="1:4" ht="12.75">
      <c r="A20" s="18">
        <v>29</v>
      </c>
      <c r="B20" s="11" t="s">
        <v>30</v>
      </c>
      <c r="C20" s="14">
        <v>1200</v>
      </c>
      <c r="D20" s="12"/>
    </row>
    <row r="21" spans="1:4" ht="12.75">
      <c r="A21" s="18">
        <v>30</v>
      </c>
      <c r="B21" s="11" t="s">
        <v>31</v>
      </c>
      <c r="C21" s="14">
        <v>440</v>
      </c>
      <c r="D21" s="12"/>
    </row>
    <row r="22" spans="1:4" ht="12.75">
      <c r="A22" s="12">
        <v>31</v>
      </c>
      <c r="B22" s="11" t="s">
        <v>133</v>
      </c>
      <c r="C22" s="14">
        <v>700</v>
      </c>
      <c r="D22" s="12"/>
    </row>
    <row r="23" spans="1:4" ht="12.75">
      <c r="A23" s="12"/>
      <c r="B23" s="11"/>
      <c r="C23" s="14"/>
      <c r="D23" s="12"/>
    </row>
    <row r="24" spans="1:4" ht="12.75">
      <c r="A24" s="11" t="s">
        <v>65</v>
      </c>
      <c r="B24" s="11"/>
      <c r="C24" s="12"/>
      <c r="D24" s="12"/>
    </row>
    <row r="25" spans="1:4" ht="12.75">
      <c r="A25" s="15" t="s">
        <v>66</v>
      </c>
      <c r="B25" s="12"/>
      <c r="C25" s="14"/>
      <c r="D25" s="12"/>
    </row>
    <row r="26" spans="1:4" ht="12.75">
      <c r="A26" s="12"/>
      <c r="B26" s="12" t="s">
        <v>18</v>
      </c>
      <c r="C26" s="16">
        <v>49960</v>
      </c>
      <c r="D26" s="12"/>
    </row>
    <row r="27" spans="1:4" ht="12.75">
      <c r="A27" s="12"/>
      <c r="B27" s="12" t="s">
        <v>103</v>
      </c>
      <c r="C27" s="17">
        <v>11300</v>
      </c>
      <c r="D27" s="12"/>
    </row>
    <row r="28" spans="1:4" ht="12.75">
      <c r="A28" s="15" t="s">
        <v>68</v>
      </c>
      <c r="B28" s="12" t="s">
        <v>29</v>
      </c>
      <c r="C28" s="16">
        <v>3160</v>
      </c>
      <c r="D28" s="12"/>
    </row>
    <row r="29" spans="1:4" ht="12.75">
      <c r="A29" s="12"/>
      <c r="B29" s="12" t="s">
        <v>38</v>
      </c>
      <c r="C29" s="17">
        <v>69760</v>
      </c>
      <c r="D29" s="12"/>
    </row>
    <row r="30" spans="1:4" ht="12.75">
      <c r="A30" s="12"/>
      <c r="B30" s="12"/>
      <c r="C30" s="12"/>
      <c r="D30" s="12"/>
    </row>
  </sheetData>
  <sheetProtection password="C690" sheet="1" objects="1" scenarios="1" selectLockedCells="1" selectUnlockedCells="1"/>
  <mergeCells count="3">
    <mergeCell ref="B4:C4"/>
    <mergeCell ref="B3:C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2010-10-18T19:33:23Z</cp:lastPrinted>
  <dcterms:created xsi:type="dcterms:W3CDTF">2001-03-16T21:29:59Z</dcterms:created>
  <dcterms:modified xsi:type="dcterms:W3CDTF">2010-12-13T21:30:39Z</dcterms:modified>
  <cp:category/>
  <cp:version/>
  <cp:contentType/>
  <cp:contentStatus/>
</cp:coreProperties>
</file>