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4-03A" sheetId="1" r:id="rId1"/>
    <sheet name="Given P04-03A" sheetId="2" r:id="rId2"/>
  </sheets>
  <definedNames>
    <definedName name="_xlnm.Print_Area" localSheetId="0">'P04-03A'!$A$1:$H$97</definedName>
    <definedName name="_xlnm.Print_Titles" localSheetId="0">'P04-03A'!$1:$4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12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F33" authorId="0">
      <text>
        <r>
          <rPr>
            <sz val="8"/>
            <rFont val="Tahoma"/>
            <family val="2"/>
          </rPr>
          <t>Enter appropriate data in yellow cells.  Your answer for "Net income" will be verified.</t>
        </r>
      </text>
    </comment>
    <comment ref="F62" authorId="0">
      <text>
        <r>
          <rPr>
            <sz val="8"/>
            <rFont val="Tahoma"/>
            <family val="2"/>
          </rPr>
          <t>Enter appropriate data in yellow cells.  Your answer for "Net income" will be verified.</t>
        </r>
      </text>
    </comment>
    <comment ref="E76" authorId="0">
      <text>
        <r>
          <rPr>
            <sz val="8"/>
            <rFont val="Tahoma"/>
            <family val="2"/>
          </rPr>
          <t>Enter appropriate data in yellow cells.  Your answers for "Ratios" will be verified.</t>
        </r>
      </text>
    </comment>
  </commentList>
</comments>
</file>

<file path=xl/sharedStrings.xml><?xml version="1.0" encoding="utf-8"?>
<sst xmlns="http://schemas.openxmlformats.org/spreadsheetml/2006/main" count="111" uniqueCount="99">
  <si>
    <t>Student Name:</t>
  </si>
  <si>
    <t>Class:</t>
  </si>
  <si>
    <t>Ratios</t>
  </si>
  <si>
    <t>Unadjusted Trial Balance</t>
  </si>
  <si>
    <t>Cash</t>
  </si>
  <si>
    <t>Merchandise inventory</t>
  </si>
  <si>
    <t>General Journal</t>
  </si>
  <si>
    <t>Store supplies</t>
  </si>
  <si>
    <t>Prepaid insurance</t>
  </si>
  <si>
    <t>Store equipment</t>
  </si>
  <si>
    <t>Accounts payable</t>
  </si>
  <si>
    <t>Trans.</t>
  </si>
  <si>
    <t>Date</t>
  </si>
  <si>
    <t>Account Titles</t>
  </si>
  <si>
    <t>no.</t>
  </si>
  <si>
    <t>Debit</t>
  </si>
  <si>
    <t>Credit</t>
  </si>
  <si>
    <t>Adjusting Entries:</t>
  </si>
  <si>
    <t>Sales</t>
  </si>
  <si>
    <t>Store Supplies Expense</t>
  </si>
  <si>
    <t>Sales discounts</t>
  </si>
  <si>
    <t xml:space="preserve">  Store Supplies</t>
  </si>
  <si>
    <t>Sales returns and allowances</t>
  </si>
  <si>
    <t>Insurance Expense</t>
  </si>
  <si>
    <t>Cost of goods sold</t>
  </si>
  <si>
    <t xml:space="preserve">  Prepaid Insurance</t>
  </si>
  <si>
    <t>Depreciation Expense, Store Equipment</t>
  </si>
  <si>
    <t>Salaries expense</t>
  </si>
  <si>
    <t xml:space="preserve">  Accumulated Depreciation, Store Equipment</t>
  </si>
  <si>
    <t>Insurance expense</t>
  </si>
  <si>
    <t>Cost of Goods Sold</t>
  </si>
  <si>
    <t>Rent expense</t>
  </si>
  <si>
    <t xml:space="preserve">  Merchandise Inventory</t>
  </si>
  <si>
    <t>Store supplies expense</t>
  </si>
  <si>
    <t>Advertising expense</t>
  </si>
  <si>
    <t>Totals</t>
  </si>
  <si>
    <t>Store supplies on hand at year-end</t>
  </si>
  <si>
    <t>Expired insurance for year</t>
  </si>
  <si>
    <t>Depreciation expense for year</t>
  </si>
  <si>
    <t>Ending inventory</t>
  </si>
  <si>
    <t>Income Statement</t>
  </si>
  <si>
    <t>Net sales</t>
  </si>
  <si>
    <t xml:space="preserve"> Insurance expense</t>
  </si>
  <si>
    <t xml:space="preserve"> Store supplies expense</t>
  </si>
  <si>
    <t xml:space="preserve"> Advertising expense</t>
  </si>
  <si>
    <t>Net income</t>
  </si>
  <si>
    <t>Current assets:</t>
  </si>
  <si>
    <t xml:space="preserve"> Cash</t>
  </si>
  <si>
    <t xml:space="preserve"> Merchandise inventory</t>
  </si>
  <si>
    <t xml:space="preserve"> Store supplies</t>
  </si>
  <si>
    <t xml:space="preserve"> Prepaid insurance</t>
  </si>
  <si>
    <t>Total current assets</t>
  </si>
  <si>
    <t>Current liabilities</t>
  </si>
  <si>
    <t>Current ratio</t>
  </si>
  <si>
    <t>Acid-test ratio</t>
  </si>
  <si>
    <t>Accumulated depreciation-Store equipment</t>
  </si>
  <si>
    <t>Depreciation expense-Store equipment</t>
  </si>
  <si>
    <t>Jan. 31</t>
  </si>
  <si>
    <t>Gross profit</t>
  </si>
  <si>
    <t xml:space="preserve"> Depreciation expense, Store equipment</t>
  </si>
  <si>
    <t>Gross margin</t>
  </si>
  <si>
    <t>Gross margin ratio</t>
  </si>
  <si>
    <t>Current ratio:</t>
  </si>
  <si>
    <t>Acid-test ratio:</t>
  </si>
  <si>
    <t>Gross margin ratio:</t>
  </si>
  <si>
    <t>Check figures:</t>
  </si>
  <si>
    <t>(2) Gross profit</t>
  </si>
  <si>
    <t>(3) Total expenses</t>
  </si>
  <si>
    <t xml:space="preserve">     Net income</t>
  </si>
  <si>
    <t>Less: Sales discounts</t>
  </si>
  <si>
    <t xml:space="preserve">         Sales returns and allowances</t>
  </si>
  <si>
    <t xml:space="preserve"> Selling expenses</t>
  </si>
  <si>
    <t>Expenses:</t>
  </si>
  <si>
    <t xml:space="preserve"> General and administrative expenses</t>
  </si>
  <si>
    <t xml:space="preserve"> Sales salaries expense</t>
  </si>
  <si>
    <t xml:space="preserve"> Rent expense-Selling space</t>
  </si>
  <si>
    <t xml:space="preserve"> Total selling expenses</t>
  </si>
  <si>
    <t xml:space="preserve"> Office salaries expense</t>
  </si>
  <si>
    <t xml:space="preserve"> Rent expense-Office space</t>
  </si>
  <si>
    <t xml:space="preserve"> Total general and administrative expenses</t>
  </si>
  <si>
    <t xml:space="preserve"> Total expenses</t>
  </si>
  <si>
    <t>Expenses</t>
  </si>
  <si>
    <t>Quick assets: Cash</t>
  </si>
  <si>
    <t>REX COMPANY</t>
  </si>
  <si>
    <t>Additional information:</t>
  </si>
  <si>
    <t>To record store supplies expense.</t>
  </si>
  <si>
    <t>To record expired insurance.</t>
  </si>
  <si>
    <t>To record depreciation expense.</t>
  </si>
  <si>
    <t>To adjust inventory for shrinkage.</t>
  </si>
  <si>
    <t>For Year Ended January 31, 2011</t>
  </si>
  <si>
    <t xml:space="preserve">  Cost of goods sold</t>
  </si>
  <si>
    <t xml:space="preserve">  Selling expenses</t>
  </si>
  <si>
    <t xml:space="preserve">  General and administrative expense</t>
  </si>
  <si>
    <t xml:space="preserve">  Total expenses</t>
  </si>
  <si>
    <t>Given Data P04-03A:</t>
  </si>
  <si>
    <t>Problem 04-03A</t>
  </si>
  <si>
    <t>Common stock</t>
  </si>
  <si>
    <t>Retained earnings</t>
  </si>
  <si>
    <t>Dividends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</si>
</sst>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0_)"/>
    <numFmt numFmtId="174" formatCode="0.0_)"/>
    <numFmt numFmtId="175" formatCode="0.000000"/>
    <numFmt numFmtId="176" formatCode="0.00000"/>
    <numFmt numFmtId="177" formatCode="0.0000"/>
    <numFmt numFmtId="178" formatCode="0.000"/>
    <numFmt numFmtId="179" formatCode="0.00000000000000000_);[Red]\(0.00000000000000000\)"/>
    <numFmt numFmtId="180" formatCode="0.00_);[Red]\(0.00\)"/>
    <numFmt numFmtId="181" formatCode="0.00000000000000"/>
    <numFmt numFmtId="182" formatCode="0.00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9" fontId="0" fillId="2" borderId="0" xfId="17" applyNumberFormat="1" applyFill="1" applyAlignment="1">
      <alignment/>
    </xf>
    <xf numFmtId="167" fontId="0" fillId="2" borderId="0" xfId="15" applyNumberFormat="1" applyFill="1" applyAlignment="1">
      <alignment/>
    </xf>
    <xf numFmtId="169" fontId="0" fillId="2" borderId="0" xfId="17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/>
      <protection/>
    </xf>
    <xf numFmtId="170" fontId="0" fillId="2" borderId="0" xfId="0" applyNumberFormat="1" applyFont="1" applyFill="1" applyAlignment="1" applyProtection="1" quotePrefix="1">
      <alignment horizontal="right"/>
      <protection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0" fontId="8" fillId="3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173" fontId="0" fillId="2" borderId="0" xfId="0" applyNumberFormat="1" applyFont="1" applyFill="1" applyAlignment="1" applyProtection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41" fontId="0" fillId="2" borderId="0" xfId="15" applyNumberFormat="1" applyFont="1" applyFill="1" applyBorder="1" applyAlignment="1">
      <alignment/>
    </xf>
    <xf numFmtId="41" fontId="0" fillId="2" borderId="0" xfId="15" applyNumberFormat="1" applyFont="1" applyFill="1" applyBorder="1" applyAlignment="1" applyProtection="1">
      <alignment/>
      <protection/>
    </xf>
    <xf numFmtId="41" fontId="0" fillId="2" borderId="0" xfId="0" applyNumberFormat="1" applyFill="1" applyAlignment="1">
      <alignment/>
    </xf>
    <xf numFmtId="41" fontId="0" fillId="2" borderId="0" xfId="15" applyNumberFormat="1" applyFill="1" applyAlignment="1">
      <alignment/>
    </xf>
    <xf numFmtId="41" fontId="6" fillId="2" borderId="0" xfId="15" applyNumberFormat="1" applyFont="1" applyFill="1" applyBorder="1" applyAlignment="1" applyProtection="1">
      <alignment/>
      <protection/>
    </xf>
    <xf numFmtId="41" fontId="0" fillId="2" borderId="1" xfId="15" applyNumberFormat="1" applyFont="1" applyFill="1" applyBorder="1" applyAlignment="1">
      <alignment/>
    </xf>
    <xf numFmtId="42" fontId="0" fillId="2" borderId="0" xfId="17" applyNumberFormat="1" applyFont="1" applyFill="1" applyBorder="1" applyAlignment="1">
      <alignment/>
    </xf>
    <xf numFmtId="42" fontId="0" fillId="2" borderId="0" xfId="17" applyNumberFormat="1" applyFont="1" applyFill="1" applyBorder="1" applyAlignment="1" applyProtection="1">
      <alignment/>
      <protection/>
    </xf>
    <xf numFmtId="42" fontId="0" fillId="2" borderId="2" xfId="17" applyNumberFormat="1" applyFont="1" applyFill="1" applyBorder="1" applyAlignment="1">
      <alignment/>
    </xf>
    <xf numFmtId="42" fontId="0" fillId="2" borderId="0" xfId="15" applyNumberFormat="1" applyFont="1" applyFill="1" applyBorder="1" applyAlignment="1" applyProtection="1">
      <alignment/>
      <protection/>
    </xf>
    <xf numFmtId="42" fontId="0" fillId="2" borderId="0" xfId="17" applyNumberFormat="1" applyFill="1" applyAlignment="1">
      <alignment/>
    </xf>
    <xf numFmtId="42" fontId="0" fillId="2" borderId="0" xfId="15" applyNumberFormat="1" applyFill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>
      <alignment/>
    </xf>
    <xf numFmtId="167" fontId="0" fillId="2" borderId="0" xfId="15" applyNumberFormat="1" applyFill="1" applyBorder="1" applyAlignment="1">
      <alignment/>
    </xf>
    <xf numFmtId="0" fontId="8" fillId="2" borderId="0" xfId="0" applyFont="1" applyFill="1" applyBorder="1" applyAlignment="1" applyProtection="1">
      <alignment horizontal="center"/>
      <protection/>
    </xf>
    <xf numFmtId="169" fontId="0" fillId="4" borderId="3" xfId="0" applyNumberFormat="1" applyFont="1" applyFill="1" applyBorder="1" applyAlignment="1" applyProtection="1">
      <alignment/>
      <protection locked="0"/>
    </xf>
    <xf numFmtId="167" fontId="0" fillId="4" borderId="1" xfId="0" applyNumberFormat="1" applyFont="1" applyFill="1" applyBorder="1" applyAlignment="1" applyProtection="1">
      <alignment/>
      <protection locked="0"/>
    </xf>
    <xf numFmtId="169" fontId="0" fillId="4" borderId="4" xfId="0" applyNumberFormat="1" applyFont="1" applyFill="1" applyBorder="1" applyAlignment="1" applyProtection="1">
      <alignment/>
      <protection locked="0"/>
    </xf>
    <xf numFmtId="43" fontId="0" fillId="4" borderId="2" xfId="21" applyNumberFormat="1" applyFont="1" applyFill="1" applyBorder="1" applyAlignment="1" applyProtection="1">
      <alignment/>
      <protection locked="0"/>
    </xf>
    <xf numFmtId="5" fontId="0" fillId="4" borderId="0" xfId="0" applyNumberFormat="1" applyFont="1" applyFill="1" applyBorder="1" applyAlignment="1" applyProtection="1">
      <alignment/>
      <protection locked="0"/>
    </xf>
    <xf numFmtId="5" fontId="0" fillId="4" borderId="5" xfId="0" applyNumberFormat="1" applyFont="1" applyFill="1" applyBorder="1" applyAlignment="1" applyProtection="1">
      <alignment/>
      <protection locked="0"/>
    </xf>
    <xf numFmtId="43" fontId="0" fillId="4" borderId="2" xfId="0" applyNumberFormat="1" applyFont="1" applyFill="1" applyBorder="1" applyAlignment="1" applyProtection="1">
      <alignment/>
      <protection locked="0"/>
    </xf>
    <xf numFmtId="5" fontId="0" fillId="4" borderId="0" xfId="0" applyNumberFormat="1" applyFont="1" applyFill="1" applyAlignment="1" applyProtection="1">
      <alignment/>
      <protection locked="0"/>
    </xf>
    <xf numFmtId="37" fontId="0" fillId="4" borderId="5" xfId="0" applyNumberFormat="1" applyFont="1" applyFill="1" applyBorder="1" applyAlignment="1" applyProtection="1">
      <alignment/>
      <protection locked="0"/>
    </xf>
    <xf numFmtId="37" fontId="0" fillId="4" borderId="1" xfId="0" applyNumberFormat="1" applyFont="1" applyFill="1" applyBorder="1" applyAlignment="1" applyProtection="1">
      <alignment/>
      <protection locked="0"/>
    </xf>
    <xf numFmtId="5" fontId="0" fillId="4" borderId="6" xfId="0" applyNumberFormat="1" applyFont="1" applyFill="1" applyBorder="1" applyAlignment="1" applyProtection="1">
      <alignment/>
      <protection locked="0"/>
    </xf>
    <xf numFmtId="5" fontId="0" fillId="4" borderId="7" xfId="0" applyNumberFormat="1" applyFont="1" applyFill="1" applyBorder="1" applyAlignment="1" applyProtection="1">
      <alignment/>
      <protection locked="0"/>
    </xf>
    <xf numFmtId="43" fontId="0" fillId="4" borderId="8" xfId="0" applyNumberFormat="1" applyFont="1" applyFill="1" applyBorder="1" applyAlignment="1" applyProtection="1">
      <alignment/>
      <protection locked="0"/>
    </xf>
    <xf numFmtId="167" fontId="0" fillId="4" borderId="1" xfId="0" applyNumberFormat="1" applyFill="1" applyBorder="1" applyAlignment="1" applyProtection="1">
      <alignment/>
      <protection locked="0"/>
    </xf>
    <xf numFmtId="169" fontId="0" fillId="4" borderId="2" xfId="0" applyNumberFormat="1" applyFill="1" applyBorder="1" applyAlignment="1" applyProtection="1">
      <alignment/>
      <protection locked="0"/>
    </xf>
    <xf numFmtId="167" fontId="0" fillId="4" borderId="0" xfId="15" applyNumberFormat="1" applyFont="1" applyFill="1" applyBorder="1" applyAlignment="1" applyProtection="1">
      <alignment/>
      <protection locked="0"/>
    </xf>
    <xf numFmtId="167" fontId="0" fillId="4" borderId="5" xfId="15" applyNumberFormat="1" applyFont="1" applyFill="1" applyBorder="1" applyAlignment="1" applyProtection="1">
      <alignment/>
      <protection locked="0"/>
    </xf>
    <xf numFmtId="167" fontId="0" fillId="4" borderId="1" xfId="15" applyNumberFormat="1" applyFont="1" applyFill="1" applyBorder="1" applyAlignment="1" applyProtection="1">
      <alignment/>
      <protection locked="0"/>
    </xf>
    <xf numFmtId="169" fontId="0" fillId="4" borderId="0" xfId="17" applyNumberFormat="1" applyFont="1" applyFill="1" applyBorder="1" applyAlignment="1" applyProtection="1">
      <alignment/>
      <protection locked="0"/>
    </xf>
    <xf numFmtId="169" fontId="0" fillId="4" borderId="2" xfId="17" applyNumberFormat="1" applyFill="1" applyBorder="1" applyAlignment="1" applyProtection="1">
      <alignment/>
      <protection locked="0"/>
    </xf>
    <xf numFmtId="167" fontId="0" fillId="4" borderId="5" xfId="15" applyNumberFormat="1" applyFill="1" applyBorder="1" applyAlignment="1" applyProtection="1">
      <alignment/>
      <protection locked="0"/>
    </xf>
    <xf numFmtId="167" fontId="0" fillId="4" borderId="9" xfId="15" applyNumberFormat="1" applyFont="1" applyFill="1" applyBorder="1" applyAlignment="1" applyProtection="1">
      <alignment/>
      <protection locked="0"/>
    </xf>
    <xf numFmtId="167" fontId="0" fillId="4" borderId="10" xfId="15" applyNumberFormat="1" applyFont="1" applyFill="1" applyBorder="1" applyAlignment="1" applyProtection="1">
      <alignment/>
      <protection locked="0"/>
    </xf>
    <xf numFmtId="167" fontId="0" fillId="4" borderId="3" xfId="15" applyNumberFormat="1" applyFont="1" applyFill="1" applyBorder="1" applyAlignment="1" applyProtection="1">
      <alignment/>
      <protection locked="0"/>
    </xf>
    <xf numFmtId="167" fontId="0" fillId="4" borderId="0" xfId="15" applyNumberFormat="1" applyFill="1" applyAlignment="1" applyProtection="1">
      <alignment/>
      <protection locked="0"/>
    </xf>
    <xf numFmtId="169" fontId="0" fillId="4" borderId="3" xfId="17" applyNumberFormat="1" applyFill="1" applyBorder="1" applyAlignment="1" applyProtection="1">
      <alignment/>
      <protection locked="0"/>
    </xf>
    <xf numFmtId="167" fontId="0" fillId="4" borderId="0" xfId="15" applyNumberFormat="1" applyFont="1" applyFill="1" applyBorder="1" applyAlignment="1" applyProtection="1">
      <alignment/>
      <protection locked="0"/>
    </xf>
    <xf numFmtId="167" fontId="0" fillId="4" borderId="0" xfId="15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" fontId="2" fillId="2" borderId="0" xfId="0" applyNumberFormat="1" applyFont="1" applyFill="1" applyBorder="1" applyAlignment="1" applyProtection="1">
      <alignment horizontal="left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1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GridLines="0" tabSelected="1" workbookViewId="0" topLeftCell="A1">
      <selection activeCell="E1" sqref="E1:F1"/>
    </sheetView>
  </sheetViews>
  <sheetFormatPr defaultColWidth="9.140625" defaultRowHeight="12.75"/>
  <cols>
    <col min="1" max="1" width="7.00390625" style="3" bestFit="1" customWidth="1"/>
    <col min="2" max="35" width="12.7109375" style="3" customWidth="1"/>
    <col min="36" max="16384" width="9.140625" style="3" customWidth="1"/>
  </cols>
  <sheetData>
    <row r="1" spans="4:6" ht="12.75">
      <c r="D1" s="1" t="s">
        <v>0</v>
      </c>
      <c r="E1" s="87"/>
      <c r="F1" s="87"/>
    </row>
    <row r="2" spans="4:6" ht="12.75">
      <c r="D2" s="1" t="s">
        <v>1</v>
      </c>
      <c r="E2" s="87"/>
      <c r="F2" s="87"/>
    </row>
    <row r="3" spans="4:6" ht="12.75">
      <c r="D3" s="2"/>
      <c r="E3" s="91" t="s">
        <v>95</v>
      </c>
      <c r="F3" s="91"/>
    </row>
    <row r="4" ht="12.75"/>
    <row r="5" ht="12.75"/>
    <row r="6" spans="1:8" ht="12.75">
      <c r="A6" s="90" t="s">
        <v>83</v>
      </c>
      <c r="B6" s="90"/>
      <c r="C6" s="90"/>
      <c r="D6" s="90"/>
      <c r="E6" s="90"/>
      <c r="F6" s="90"/>
      <c r="G6" s="90"/>
      <c r="H6" s="40"/>
    </row>
    <row r="7" spans="1:8" ht="12.75">
      <c r="A7" s="90" t="s">
        <v>6</v>
      </c>
      <c r="B7" s="90"/>
      <c r="C7" s="90"/>
      <c r="D7" s="90"/>
      <c r="E7" s="90"/>
      <c r="F7" s="90"/>
      <c r="G7" s="90"/>
      <c r="H7" s="40"/>
    </row>
    <row r="8" spans="1:8" ht="12.75">
      <c r="A8" s="21"/>
      <c r="B8" s="21"/>
      <c r="C8" s="21"/>
      <c r="D8" s="21"/>
      <c r="E8" s="21"/>
      <c r="F8" s="21"/>
      <c r="G8" s="21"/>
      <c r="H8" s="40"/>
    </row>
    <row r="9" spans="1:8" ht="12.75">
      <c r="A9" s="35"/>
      <c r="B9" s="35"/>
      <c r="C9" s="35"/>
      <c r="D9" s="35"/>
      <c r="E9" s="37" t="s">
        <v>11</v>
      </c>
      <c r="F9" s="35"/>
      <c r="G9" s="35"/>
      <c r="H9" s="40"/>
    </row>
    <row r="10" spans="1:8" ht="12.75">
      <c r="A10" s="38" t="s">
        <v>12</v>
      </c>
      <c r="B10" s="39" t="s">
        <v>13</v>
      </c>
      <c r="C10" s="39"/>
      <c r="D10" s="39"/>
      <c r="E10" s="39" t="s">
        <v>14</v>
      </c>
      <c r="F10" s="39" t="s">
        <v>15</v>
      </c>
      <c r="G10" s="39" t="s">
        <v>16</v>
      </c>
      <c r="H10" s="40"/>
    </row>
    <row r="11" spans="1:8" ht="12.75">
      <c r="A11" s="14"/>
      <c r="B11" s="22" t="s">
        <v>17</v>
      </c>
      <c r="C11" s="22"/>
      <c r="D11" s="22"/>
      <c r="E11" s="23"/>
      <c r="F11" s="23"/>
      <c r="G11" s="23"/>
      <c r="H11" s="40"/>
    </row>
    <row r="12" spans="1:8" ht="12.75">
      <c r="A12" s="24" t="s">
        <v>57</v>
      </c>
      <c r="B12" s="14" t="s">
        <v>19</v>
      </c>
      <c r="C12" s="14"/>
      <c r="D12" s="14"/>
      <c r="E12" s="14"/>
      <c r="F12" s="86"/>
      <c r="G12" s="16"/>
      <c r="H12" s="28"/>
    </row>
    <row r="13" spans="1:8" ht="12.75">
      <c r="A13" s="19"/>
      <c r="B13" s="14" t="s">
        <v>21</v>
      </c>
      <c r="C13" s="14"/>
      <c r="D13" s="14"/>
      <c r="E13" s="14"/>
      <c r="F13" s="16"/>
      <c r="G13" s="83"/>
      <c r="H13" s="41">
        <f>IF(G13="","",IF(G13=3150,"«- Correct!","«- Try again!"))</f>
      </c>
    </row>
    <row r="14" spans="1:8" ht="12.75">
      <c r="A14" s="19"/>
      <c r="B14" s="89" t="s">
        <v>85</v>
      </c>
      <c r="C14" s="89"/>
      <c r="D14" s="89"/>
      <c r="E14" s="89"/>
      <c r="F14" s="16"/>
      <c r="G14" s="57"/>
      <c r="H14" s="41"/>
    </row>
    <row r="15" spans="1:8" ht="12.75">
      <c r="A15" s="19"/>
      <c r="B15" s="14"/>
      <c r="C15" s="14"/>
      <c r="D15" s="14"/>
      <c r="E15" s="14"/>
      <c r="F15" s="16"/>
      <c r="G15" s="57"/>
      <c r="H15" s="41"/>
    </row>
    <row r="16" spans="1:8" ht="12.75">
      <c r="A16" s="19">
        <v>31</v>
      </c>
      <c r="B16" s="14" t="s">
        <v>23</v>
      </c>
      <c r="C16" s="14"/>
      <c r="D16" s="14"/>
      <c r="E16" s="14"/>
      <c r="F16" s="83"/>
      <c r="G16" s="16"/>
      <c r="H16" s="28"/>
    </row>
    <row r="17" spans="1:8" ht="12.75">
      <c r="A17" s="19"/>
      <c r="B17" s="14" t="s">
        <v>25</v>
      </c>
      <c r="C17" s="14"/>
      <c r="D17" s="14"/>
      <c r="E17" s="14"/>
      <c r="F17" s="16"/>
      <c r="G17" s="83"/>
      <c r="H17" s="41">
        <f>IF(G17="","",IF(G17=1500,"«- Correct!","«- Try again!"))</f>
      </c>
    </row>
    <row r="18" spans="1:8" ht="12.75">
      <c r="A18" s="19"/>
      <c r="B18" s="89" t="s">
        <v>86</v>
      </c>
      <c r="C18" s="89"/>
      <c r="D18" s="89"/>
      <c r="E18" s="89"/>
      <c r="F18" s="16"/>
      <c r="G18" s="57"/>
      <c r="H18" s="41"/>
    </row>
    <row r="19" spans="1:8" ht="12.75">
      <c r="A19" s="19"/>
      <c r="B19" s="14"/>
      <c r="C19" s="14"/>
      <c r="D19" s="14"/>
      <c r="E19" s="14"/>
      <c r="F19" s="16"/>
      <c r="G19" s="57"/>
      <c r="H19" s="41"/>
    </row>
    <row r="20" spans="1:8" ht="12.75">
      <c r="A20" s="19">
        <v>31</v>
      </c>
      <c r="B20" s="14" t="s">
        <v>26</v>
      </c>
      <c r="C20" s="14"/>
      <c r="D20" s="14"/>
      <c r="E20" s="14"/>
      <c r="F20" s="83"/>
      <c r="G20" s="16"/>
      <c r="H20" s="28"/>
    </row>
    <row r="21" spans="1:8" ht="12.75">
      <c r="A21" s="19"/>
      <c r="B21" s="14" t="s">
        <v>28</v>
      </c>
      <c r="C21" s="14"/>
      <c r="D21" s="14"/>
      <c r="E21" s="14"/>
      <c r="F21" s="16"/>
      <c r="G21" s="83"/>
      <c r="H21" s="41">
        <f>IF(G21="","",IF(G21=1400,"«- Correct!","«- Try again!"))</f>
      </c>
    </row>
    <row r="22" spans="1:8" ht="12.75">
      <c r="A22" s="19"/>
      <c r="B22" s="89" t="s">
        <v>87</v>
      </c>
      <c r="C22" s="89"/>
      <c r="D22" s="89"/>
      <c r="E22" s="89"/>
      <c r="F22" s="16"/>
      <c r="G22" s="57"/>
      <c r="H22" s="41"/>
    </row>
    <row r="23" spans="1:8" ht="12.75">
      <c r="A23" s="19"/>
      <c r="B23" s="14"/>
      <c r="C23" s="14"/>
      <c r="D23" s="14"/>
      <c r="E23" s="14"/>
      <c r="F23" s="16"/>
      <c r="G23" s="57"/>
      <c r="H23" s="41"/>
    </row>
    <row r="24" spans="1:8" ht="12.75">
      <c r="A24" s="25">
        <v>31</v>
      </c>
      <c r="B24" s="25" t="s">
        <v>30</v>
      </c>
      <c r="C24" s="25"/>
      <c r="D24" s="25"/>
      <c r="E24" s="25"/>
      <c r="F24" s="85"/>
      <c r="G24" s="26"/>
      <c r="H24" s="28"/>
    </row>
    <row r="25" spans="1:8" ht="12.75">
      <c r="A25" s="25"/>
      <c r="B25" s="25" t="s">
        <v>32</v>
      </c>
      <c r="C25" s="25"/>
      <c r="D25" s="25"/>
      <c r="E25" s="25"/>
      <c r="F25" s="26"/>
      <c r="G25" s="83"/>
      <c r="H25" s="41">
        <f>IF(G25="","",IF(G25=400,"«- Correct!","«- Try again!"))</f>
      </c>
    </row>
    <row r="26" spans="1:8" ht="12.75">
      <c r="A26" s="25"/>
      <c r="B26" s="88" t="s">
        <v>88</v>
      </c>
      <c r="C26" s="88"/>
      <c r="D26" s="88"/>
      <c r="E26" s="88"/>
      <c r="F26" s="25"/>
      <c r="G26" s="25"/>
      <c r="H26" s="28"/>
    </row>
    <row r="27" spans="1:8" ht="12.75">
      <c r="A27" s="25"/>
      <c r="B27" s="25"/>
      <c r="C27" s="25"/>
      <c r="D27" s="25"/>
      <c r="E27" s="25"/>
      <c r="F27" s="25"/>
      <c r="G27" s="25"/>
      <c r="H27" s="28"/>
    </row>
    <row r="28" spans="1:7" ht="12.75">
      <c r="A28" s="7"/>
      <c r="B28" s="7"/>
      <c r="C28" s="7"/>
      <c r="D28" s="7"/>
      <c r="E28" s="7"/>
      <c r="F28" s="7"/>
      <c r="G28" s="7"/>
    </row>
    <row r="29" spans="1:8" ht="12.75">
      <c r="A29" s="25"/>
      <c r="B29" s="90" t="s">
        <v>83</v>
      </c>
      <c r="C29" s="90"/>
      <c r="D29" s="90"/>
      <c r="E29" s="90"/>
      <c r="F29" s="90"/>
      <c r="G29" s="25"/>
      <c r="H29"/>
    </row>
    <row r="30" spans="1:8" ht="12.75">
      <c r="A30" s="25"/>
      <c r="B30" s="92" t="s">
        <v>40</v>
      </c>
      <c r="C30" s="92"/>
      <c r="D30" s="92"/>
      <c r="E30" s="92"/>
      <c r="F30" s="92"/>
      <c r="G30" s="25"/>
      <c r="H30"/>
    </row>
    <row r="31" spans="1:8" ht="12.75">
      <c r="A31" s="25"/>
      <c r="B31" s="92" t="s">
        <v>89</v>
      </c>
      <c r="C31" s="92"/>
      <c r="D31" s="92"/>
      <c r="E31" s="92"/>
      <c r="F31" s="92"/>
      <c r="G31" s="25"/>
      <c r="H31"/>
    </row>
    <row r="32" spans="1:8" ht="12.75">
      <c r="A32" s="25"/>
      <c r="B32" s="13"/>
      <c r="C32" s="13"/>
      <c r="D32" s="13"/>
      <c r="E32" s="13"/>
      <c r="F32" s="13"/>
      <c r="G32" s="25"/>
      <c r="H32"/>
    </row>
    <row r="33" spans="1:8" ht="12.75">
      <c r="A33" s="25"/>
      <c r="B33" s="13" t="s">
        <v>18</v>
      </c>
      <c r="C33" s="13"/>
      <c r="D33" s="13"/>
      <c r="E33" s="14"/>
      <c r="F33" s="77"/>
      <c r="G33" s="25"/>
      <c r="H33"/>
    </row>
    <row r="34" spans="1:8" ht="12.75">
      <c r="A34" s="25"/>
      <c r="B34" s="13" t="s">
        <v>69</v>
      </c>
      <c r="C34" s="13"/>
      <c r="D34" s="13"/>
      <c r="E34" s="84"/>
      <c r="F34" s="17"/>
      <c r="G34" s="25"/>
      <c r="H34"/>
    </row>
    <row r="35" spans="1:8" ht="12.75">
      <c r="A35" s="25"/>
      <c r="B35" s="13" t="s">
        <v>70</v>
      </c>
      <c r="C35" s="13"/>
      <c r="D35" s="13"/>
      <c r="E35" s="83"/>
      <c r="F35" s="81"/>
      <c r="G35" s="25"/>
      <c r="H35"/>
    </row>
    <row r="36" spans="1:8" ht="12.75">
      <c r="A36" s="25"/>
      <c r="B36" s="13" t="s">
        <v>41</v>
      </c>
      <c r="C36" s="13"/>
      <c r="D36" s="13"/>
      <c r="E36" s="14"/>
      <c r="F36" s="82"/>
      <c r="G36" s="25"/>
      <c r="H36"/>
    </row>
    <row r="37" spans="1:8" ht="12.75">
      <c r="A37" s="25"/>
      <c r="B37" s="13" t="s">
        <v>24</v>
      </c>
      <c r="C37" s="13"/>
      <c r="D37" s="13"/>
      <c r="E37" s="14"/>
      <c r="F37" s="76"/>
      <c r="G37" s="25"/>
      <c r="H37"/>
    </row>
    <row r="38" spans="1:8" ht="12.75">
      <c r="A38" s="25"/>
      <c r="B38" s="14" t="s">
        <v>58</v>
      </c>
      <c r="C38" s="14"/>
      <c r="D38" s="14"/>
      <c r="E38" s="14"/>
      <c r="F38" s="83"/>
      <c r="G38" s="25"/>
      <c r="H38"/>
    </row>
    <row r="39" spans="1:8" ht="12.75">
      <c r="A39" s="25"/>
      <c r="B39" s="28"/>
      <c r="C39" s="28"/>
      <c r="D39" s="28"/>
      <c r="E39" s="14"/>
      <c r="F39" s="15"/>
      <c r="G39" s="25"/>
      <c r="H39"/>
    </row>
    <row r="40" spans="1:8" ht="12.75">
      <c r="A40" s="25"/>
      <c r="B40" s="14" t="s">
        <v>72</v>
      </c>
      <c r="C40" s="14"/>
      <c r="D40" s="14"/>
      <c r="E40" s="14"/>
      <c r="F40" s="15"/>
      <c r="G40" s="25"/>
      <c r="H40"/>
    </row>
    <row r="41" spans="1:8" ht="12.75">
      <c r="A41" s="25"/>
      <c r="B41" s="14" t="s">
        <v>71</v>
      </c>
      <c r="C41" s="14"/>
      <c r="D41" s="14"/>
      <c r="E41" s="14"/>
      <c r="F41" s="15"/>
      <c r="G41" s="25"/>
      <c r="H41"/>
    </row>
    <row r="42" spans="1:8" ht="12.75">
      <c r="A42" s="25"/>
      <c r="B42" s="13" t="s">
        <v>59</v>
      </c>
      <c r="C42" s="13"/>
      <c r="D42" s="13"/>
      <c r="E42" s="74"/>
      <c r="F42" s="14"/>
      <c r="G42" s="25"/>
      <c r="H42"/>
    </row>
    <row r="43" spans="1:8" ht="12.75">
      <c r="A43" s="25"/>
      <c r="B43" s="13" t="s">
        <v>74</v>
      </c>
      <c r="C43" s="13"/>
      <c r="D43" s="13"/>
      <c r="E43" s="79"/>
      <c r="F43" s="14"/>
      <c r="G43" s="25"/>
      <c r="H43"/>
    </row>
    <row r="44" spans="1:8" ht="12.75">
      <c r="A44" s="25"/>
      <c r="B44" s="13" t="s">
        <v>75</v>
      </c>
      <c r="C44" s="13"/>
      <c r="D44" s="13"/>
      <c r="E44" s="75"/>
      <c r="F44" s="14"/>
      <c r="G44" s="25"/>
      <c r="H44"/>
    </row>
    <row r="45" spans="1:8" ht="12.75">
      <c r="A45" s="25"/>
      <c r="B45" s="13" t="s">
        <v>43</v>
      </c>
      <c r="C45" s="13"/>
      <c r="D45" s="13"/>
      <c r="E45" s="75"/>
      <c r="F45" s="14"/>
      <c r="G45" s="25"/>
      <c r="H45"/>
    </row>
    <row r="46" spans="1:8" ht="12.75">
      <c r="A46" s="25"/>
      <c r="B46" s="13" t="s">
        <v>44</v>
      </c>
      <c r="C46" s="13"/>
      <c r="D46" s="13"/>
      <c r="E46" s="80"/>
      <c r="F46" s="14"/>
      <c r="G46" s="25"/>
      <c r="H46"/>
    </row>
    <row r="47" spans="1:8" ht="12.75">
      <c r="A47" s="25"/>
      <c r="B47" s="13" t="s">
        <v>76</v>
      </c>
      <c r="C47" s="13"/>
      <c r="D47" s="13"/>
      <c r="E47" s="74"/>
      <c r="F47" s="14"/>
      <c r="G47" s="25"/>
      <c r="H47"/>
    </row>
    <row r="48" spans="1:8" ht="12.75">
      <c r="A48" s="25"/>
      <c r="B48" s="13"/>
      <c r="C48" s="13"/>
      <c r="D48" s="13"/>
      <c r="E48" s="28"/>
      <c r="F48" s="14"/>
      <c r="G48" s="25"/>
      <c r="H48"/>
    </row>
    <row r="49" spans="1:8" ht="12.75">
      <c r="A49" s="25"/>
      <c r="B49" s="13" t="s">
        <v>73</v>
      </c>
      <c r="C49" s="13"/>
      <c r="D49" s="13"/>
      <c r="E49" s="28"/>
      <c r="F49" s="14"/>
      <c r="G49" s="25"/>
      <c r="H49"/>
    </row>
    <row r="50" spans="1:8" ht="12.75">
      <c r="A50" s="25"/>
      <c r="B50" s="13" t="s">
        <v>42</v>
      </c>
      <c r="C50" s="13"/>
      <c r="D50" s="13"/>
      <c r="E50" s="74"/>
      <c r="F50" s="14"/>
      <c r="G50" s="25"/>
      <c r="H50"/>
    </row>
    <row r="51" spans="1:8" ht="12.75">
      <c r="A51" s="25"/>
      <c r="B51" s="13" t="s">
        <v>77</v>
      </c>
      <c r="C51" s="13"/>
      <c r="D51" s="13"/>
      <c r="E51" s="79"/>
      <c r="F51" s="14"/>
      <c r="G51" s="25"/>
      <c r="H51"/>
    </row>
    <row r="52" spans="1:8" ht="12.75">
      <c r="A52" s="25"/>
      <c r="B52" s="13" t="s">
        <v>78</v>
      </c>
      <c r="C52" s="13"/>
      <c r="D52" s="13"/>
      <c r="E52" s="75"/>
      <c r="F52" s="14"/>
      <c r="G52" s="25"/>
      <c r="H52"/>
    </row>
    <row r="53" spans="1:8" ht="12.75">
      <c r="A53" s="25"/>
      <c r="B53" s="13" t="s">
        <v>79</v>
      </c>
      <c r="C53" s="13"/>
      <c r="D53" s="13"/>
      <c r="E53" s="76"/>
      <c r="F53" s="14"/>
      <c r="G53" s="25"/>
      <c r="H53"/>
    </row>
    <row r="54" spans="1:8" ht="12.75">
      <c r="A54" s="25"/>
      <c r="B54" s="14" t="s">
        <v>80</v>
      </c>
      <c r="C54" s="14"/>
      <c r="D54" s="14"/>
      <c r="E54" s="14"/>
      <c r="F54" s="72"/>
      <c r="G54" s="25"/>
      <c r="H54"/>
    </row>
    <row r="55" spans="1:8" ht="13.5" thickBot="1">
      <c r="A55" s="25"/>
      <c r="B55" s="14" t="s">
        <v>45</v>
      </c>
      <c r="C55" s="14"/>
      <c r="D55" s="14"/>
      <c r="E55" s="14"/>
      <c r="F55" s="78"/>
      <c r="G55" s="25"/>
      <c r="H55"/>
    </row>
    <row r="56" spans="1:8" ht="13.5" thickTop="1">
      <c r="A56" s="25"/>
      <c r="B56" s="28"/>
      <c r="C56" s="28"/>
      <c r="D56" s="28"/>
      <c r="E56" s="28"/>
      <c r="F56" s="42">
        <f>IF(F55="","",IF(F55=2250,"Correct!","Try again!"))</f>
      </c>
      <c r="G56" s="25"/>
      <c r="H56"/>
    </row>
    <row r="57" spans="2:6" ht="12.75">
      <c r="B57" s="7"/>
      <c r="C57" s="7"/>
      <c r="D57" s="7"/>
      <c r="E57" s="7"/>
      <c r="F57" s="7"/>
    </row>
    <row r="58" spans="1:7" ht="12.75">
      <c r="A58" s="28"/>
      <c r="B58" s="90" t="s">
        <v>83</v>
      </c>
      <c r="C58" s="90"/>
      <c r="D58" s="90"/>
      <c r="E58" s="90"/>
      <c r="F58" s="90"/>
      <c r="G58" s="28"/>
    </row>
    <row r="59" spans="1:7" ht="12.75">
      <c r="A59" s="28"/>
      <c r="B59" s="92" t="s">
        <v>40</v>
      </c>
      <c r="C59" s="92"/>
      <c r="D59" s="92"/>
      <c r="E59" s="92"/>
      <c r="F59" s="92"/>
      <c r="G59" s="28"/>
    </row>
    <row r="60" spans="1:7" ht="12.75">
      <c r="A60" s="28"/>
      <c r="B60" s="92" t="s">
        <v>89</v>
      </c>
      <c r="C60" s="92"/>
      <c r="D60" s="92"/>
      <c r="E60" s="92"/>
      <c r="F60" s="92"/>
      <c r="G60" s="28"/>
    </row>
    <row r="61" spans="1:7" ht="12.75">
      <c r="A61" s="28"/>
      <c r="B61" s="13"/>
      <c r="C61" s="13"/>
      <c r="D61" s="13"/>
      <c r="E61" s="13"/>
      <c r="F61" s="13"/>
      <c r="G61" s="28"/>
    </row>
    <row r="62" spans="1:7" ht="12.75">
      <c r="A62" s="28"/>
      <c r="B62" s="13" t="s">
        <v>41</v>
      </c>
      <c r="C62" s="13"/>
      <c r="D62" s="13"/>
      <c r="E62" s="14"/>
      <c r="F62" s="77"/>
      <c r="G62" s="28"/>
    </row>
    <row r="63" spans="1:7" ht="12.75">
      <c r="A63" s="28"/>
      <c r="B63" s="13" t="s">
        <v>81</v>
      </c>
      <c r="C63" s="13"/>
      <c r="D63" s="13"/>
      <c r="E63" s="14"/>
      <c r="F63" s="17"/>
      <c r="G63" s="28"/>
    </row>
    <row r="64" spans="1:8" ht="12.75">
      <c r="A64" s="28"/>
      <c r="B64" s="13" t="s">
        <v>90</v>
      </c>
      <c r="C64" s="13"/>
      <c r="D64" s="13"/>
      <c r="E64" s="74"/>
      <c r="F64" s="14"/>
      <c r="G64" s="28"/>
      <c r="H64" s="4"/>
    </row>
    <row r="65" spans="1:7" ht="12.75">
      <c r="A65" s="28"/>
      <c r="B65" s="14" t="s">
        <v>91</v>
      </c>
      <c r="C65" s="14"/>
      <c r="D65" s="14"/>
      <c r="E65" s="75"/>
      <c r="F65" s="15"/>
      <c r="G65" s="28"/>
    </row>
    <row r="66" spans="1:7" ht="12.75">
      <c r="A66" s="28"/>
      <c r="B66" s="14" t="s">
        <v>92</v>
      </c>
      <c r="C66" s="14"/>
      <c r="D66" s="14"/>
      <c r="E66" s="76"/>
      <c r="F66" s="15"/>
      <c r="G66" s="28"/>
    </row>
    <row r="67" spans="1:7" ht="12.75">
      <c r="A67" s="28"/>
      <c r="B67" s="13" t="s">
        <v>93</v>
      </c>
      <c r="C67" s="13"/>
      <c r="D67" s="13"/>
      <c r="E67" s="18"/>
      <c r="F67" s="72"/>
      <c r="G67" s="28"/>
    </row>
    <row r="68" spans="1:7" ht="13.5" thickBot="1">
      <c r="A68" s="28"/>
      <c r="B68" s="13" t="s">
        <v>45</v>
      </c>
      <c r="C68" s="13"/>
      <c r="D68" s="13"/>
      <c r="E68" s="16"/>
      <c r="F68" s="73"/>
      <c r="G68" s="28"/>
    </row>
    <row r="69" spans="1:7" ht="13.5" thickTop="1">
      <c r="A69" s="28"/>
      <c r="B69" s="14"/>
      <c r="C69" s="14"/>
      <c r="D69" s="14"/>
      <c r="E69" s="14"/>
      <c r="F69" s="42">
        <f>IF(F68="","",IF(F68=2250,"Correct!","Try again!"))</f>
      </c>
      <c r="G69" s="28"/>
    </row>
    <row r="70" spans="2:7" ht="12.75">
      <c r="B70" s="7"/>
      <c r="C70" s="7"/>
      <c r="D70" s="7"/>
      <c r="E70" s="7"/>
      <c r="F70" s="7"/>
      <c r="G70" s="9"/>
    </row>
    <row r="71" spans="1:7" ht="12.75">
      <c r="A71" s="28"/>
      <c r="B71" s="90" t="s">
        <v>83</v>
      </c>
      <c r="C71" s="90"/>
      <c r="D71" s="90"/>
      <c r="E71" s="90"/>
      <c r="F71" s="13"/>
      <c r="G71" s="12"/>
    </row>
    <row r="72" spans="1:7" ht="12.75">
      <c r="A72" s="28"/>
      <c r="B72" s="90" t="s">
        <v>2</v>
      </c>
      <c r="C72" s="90"/>
      <c r="D72" s="90"/>
      <c r="E72" s="90"/>
      <c r="F72" s="13"/>
      <c r="G72" s="12"/>
    </row>
    <row r="73" spans="1:7" ht="12.75">
      <c r="A73" s="28"/>
      <c r="B73" s="29"/>
      <c r="C73" s="29"/>
      <c r="D73" s="29"/>
      <c r="E73" s="21"/>
      <c r="F73" s="21"/>
      <c r="G73" s="8"/>
    </row>
    <row r="74" spans="1:7" ht="12.75">
      <c r="A74" s="28"/>
      <c r="B74" s="30" t="s">
        <v>62</v>
      </c>
      <c r="C74" s="30"/>
      <c r="D74" s="30"/>
      <c r="E74" s="21"/>
      <c r="F74" s="21"/>
      <c r="G74" s="8"/>
    </row>
    <row r="75" spans="1:7" ht="12.75">
      <c r="A75" s="28"/>
      <c r="B75" s="31" t="s">
        <v>46</v>
      </c>
      <c r="C75" s="31"/>
      <c r="D75" s="31"/>
      <c r="E75" s="21"/>
      <c r="F75" s="33"/>
      <c r="G75" s="10"/>
    </row>
    <row r="76" spans="1:7" ht="12.75">
      <c r="A76" s="28"/>
      <c r="B76" s="32" t="s">
        <v>47</v>
      </c>
      <c r="C76" s="32"/>
      <c r="D76" s="32"/>
      <c r="E76" s="66"/>
      <c r="F76" s="33"/>
      <c r="G76" s="10"/>
    </row>
    <row r="77" spans="1:7" ht="12.75">
      <c r="A77" s="28"/>
      <c r="B77" s="32" t="s">
        <v>48</v>
      </c>
      <c r="C77" s="32"/>
      <c r="D77" s="32"/>
      <c r="E77" s="67"/>
      <c r="F77" s="33"/>
      <c r="G77" s="10"/>
    </row>
    <row r="78" spans="1:7" ht="12.75">
      <c r="A78" s="28"/>
      <c r="B78" s="32" t="s">
        <v>49</v>
      </c>
      <c r="C78" s="32"/>
      <c r="D78" s="32"/>
      <c r="E78" s="67"/>
      <c r="F78" s="33"/>
      <c r="G78" s="10"/>
    </row>
    <row r="79" spans="1:7" ht="12.75">
      <c r="A79" s="28"/>
      <c r="B79" s="32" t="s">
        <v>50</v>
      </c>
      <c r="C79" s="32"/>
      <c r="D79" s="32"/>
      <c r="E79" s="68"/>
      <c r="F79" s="33"/>
      <c r="G79" s="10"/>
    </row>
    <row r="80" spans="1:7" ht="12.75">
      <c r="A80" s="28"/>
      <c r="B80" s="29" t="s">
        <v>51</v>
      </c>
      <c r="C80" s="29"/>
      <c r="D80" s="29"/>
      <c r="E80" s="69"/>
      <c r="F80" s="33"/>
      <c r="G80" s="10"/>
    </row>
    <row r="81" spans="1:7" ht="12.75">
      <c r="A81" s="28"/>
      <c r="B81" s="29" t="s">
        <v>52</v>
      </c>
      <c r="C81" s="29"/>
      <c r="D81" s="29"/>
      <c r="E81" s="70"/>
      <c r="F81" s="33"/>
      <c r="G81" s="10"/>
    </row>
    <row r="82" spans="1:7" ht="13.5" thickBot="1">
      <c r="A82" s="28"/>
      <c r="B82" s="29" t="s">
        <v>53</v>
      </c>
      <c r="C82" s="29"/>
      <c r="D82" s="29"/>
      <c r="E82" s="71"/>
      <c r="F82" s="58">
        <f>IF(E82="","",IF(AND(E82&gt;=1.75,E82&lt;=1.75),"«- Correct!","«- Try again!"))</f>
      </c>
      <c r="G82" s="10"/>
    </row>
    <row r="83" spans="1:7" ht="13.5" thickTop="1">
      <c r="A83" s="28"/>
      <c r="B83" s="29"/>
      <c r="C83" s="29"/>
      <c r="D83" s="29"/>
      <c r="E83" s="34"/>
      <c r="F83" s="33"/>
      <c r="G83" s="10"/>
    </row>
    <row r="84" spans="1:7" ht="12.75">
      <c r="A84" s="28"/>
      <c r="B84" s="30" t="s">
        <v>63</v>
      </c>
      <c r="C84" s="30"/>
      <c r="D84" s="30"/>
      <c r="E84" s="33"/>
      <c r="F84" s="33"/>
      <c r="G84" s="10"/>
    </row>
    <row r="85" spans="1:7" ht="12.75">
      <c r="A85" s="28"/>
      <c r="B85" s="32" t="s">
        <v>82</v>
      </c>
      <c r="C85" s="32"/>
      <c r="D85" s="32"/>
      <c r="E85" s="63"/>
      <c r="F85" s="33"/>
      <c r="G85" s="10"/>
    </row>
    <row r="86" spans="1:7" ht="12.75">
      <c r="A86" s="28"/>
      <c r="B86" s="32" t="str">
        <f>B81</f>
        <v>Current liabilities</v>
      </c>
      <c r="C86" s="32"/>
      <c r="D86" s="32"/>
      <c r="E86" s="64"/>
      <c r="F86" s="36"/>
      <c r="G86" s="11"/>
    </row>
    <row r="87" spans="1:6" ht="13.5" thickBot="1">
      <c r="A87" s="28"/>
      <c r="B87" s="29" t="s">
        <v>54</v>
      </c>
      <c r="C87" s="29"/>
      <c r="D87" s="29"/>
      <c r="E87" s="65"/>
      <c r="F87" s="58">
        <f>IF(E87="","",IF(AND(E87&gt;=0.24,E87&lt;=0.25),"«- Correct!","«- Try again!"))</f>
      </c>
    </row>
    <row r="88" spans="1:6" ht="13.5" thickTop="1">
      <c r="A88" s="28"/>
      <c r="B88" s="29"/>
      <c r="C88" s="29"/>
      <c r="D88" s="29"/>
      <c r="E88" s="34"/>
      <c r="F88" s="28"/>
    </row>
    <row r="89" spans="1:6" ht="12.75">
      <c r="A89" s="28"/>
      <c r="B89" s="35" t="s">
        <v>64</v>
      </c>
      <c r="C89" s="35"/>
      <c r="D89" s="35"/>
      <c r="E89" s="36"/>
      <c r="F89" s="28"/>
    </row>
    <row r="90" spans="1:6" ht="12.75">
      <c r="A90" s="28"/>
      <c r="B90" s="28" t="s">
        <v>41</v>
      </c>
      <c r="C90" s="28"/>
      <c r="D90" s="28"/>
      <c r="E90" s="59"/>
      <c r="F90" s="28"/>
    </row>
    <row r="91" spans="1:6" ht="12.75">
      <c r="A91" s="28"/>
      <c r="B91" s="28" t="s">
        <v>24</v>
      </c>
      <c r="C91" s="28"/>
      <c r="D91" s="28"/>
      <c r="E91" s="60"/>
      <c r="F91" s="28"/>
    </row>
    <row r="92" spans="1:6" ht="12.75">
      <c r="A92" s="28"/>
      <c r="B92" s="28" t="s">
        <v>60</v>
      </c>
      <c r="C92" s="28"/>
      <c r="D92" s="28"/>
      <c r="E92" s="61"/>
      <c r="F92" s="28"/>
    </row>
    <row r="93" spans="1:6" ht="13.5" thickBot="1">
      <c r="A93" s="28"/>
      <c r="B93" s="28" t="s">
        <v>61</v>
      </c>
      <c r="C93" s="28"/>
      <c r="D93" s="28"/>
      <c r="E93" s="62"/>
      <c r="F93" s="58">
        <f>IF(E93="","",IF(AND(E93&gt;=0.62,E93&lt;=0.63),"«- Correct!","«- Try again!"))</f>
      </c>
    </row>
    <row r="94" spans="1:6" ht="13.5" thickTop="1">
      <c r="A94" s="28"/>
      <c r="B94" s="28"/>
      <c r="C94" s="28"/>
      <c r="D94" s="28"/>
      <c r="E94" s="28"/>
      <c r="F94" s="28"/>
    </row>
    <row r="97" ht="12.75">
      <c r="F97" s="27"/>
    </row>
  </sheetData>
  <sheetProtection password="C690" sheet="1" objects="1" scenarios="1" selectLockedCells="1"/>
  <mergeCells count="17">
    <mergeCell ref="B72:E72"/>
    <mergeCell ref="B71:E71"/>
    <mergeCell ref="E3:F3"/>
    <mergeCell ref="E2:F2"/>
    <mergeCell ref="B31:F31"/>
    <mergeCell ref="B30:F30"/>
    <mergeCell ref="B29:F29"/>
    <mergeCell ref="B60:F60"/>
    <mergeCell ref="B59:F59"/>
    <mergeCell ref="B58:F58"/>
    <mergeCell ref="E1:F1"/>
    <mergeCell ref="B26:E26"/>
    <mergeCell ref="B22:E22"/>
    <mergeCell ref="B18:E18"/>
    <mergeCell ref="B14:E14"/>
    <mergeCell ref="A7:G7"/>
    <mergeCell ref="A6:G6"/>
  </mergeCells>
  <printOptions horizontalCentered="1"/>
  <pageMargins left="0" right="0" top="0.75" bottom="0.75" header="0.5" footer="0.5"/>
  <pageSetup horizontalDpi="600" verticalDpi="600" orientation="portrait" scale="90" r:id="rId3"/>
  <rowBreaks count="1" manualBreakCount="1">
    <brk id="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4" width="12.7109375" style="0" customWidth="1"/>
  </cols>
  <sheetData>
    <row r="1" spans="1:5" ht="12.75">
      <c r="A1" s="94" t="s">
        <v>94</v>
      </c>
      <c r="B1" s="94"/>
      <c r="C1" s="6"/>
      <c r="D1" s="6"/>
      <c r="E1" s="5"/>
    </row>
    <row r="2" spans="1:5" ht="12.75">
      <c r="A2" s="5"/>
      <c r="B2" s="5"/>
      <c r="C2" s="5"/>
      <c r="D2" s="5"/>
      <c r="E2" s="5"/>
    </row>
    <row r="3" spans="1:6" ht="12.75">
      <c r="A3" s="90" t="s">
        <v>83</v>
      </c>
      <c r="B3" s="90"/>
      <c r="C3" s="90"/>
      <c r="D3" s="90"/>
      <c r="E3" s="90"/>
      <c r="F3" s="14"/>
    </row>
    <row r="4" spans="1:6" ht="12.75">
      <c r="A4" s="92" t="s">
        <v>3</v>
      </c>
      <c r="B4" s="92"/>
      <c r="C4" s="92"/>
      <c r="D4" s="92"/>
      <c r="E4" s="92"/>
      <c r="F4" s="14"/>
    </row>
    <row r="5" spans="1:6" ht="12.75">
      <c r="A5" s="93">
        <v>40574</v>
      </c>
      <c r="B5" s="93"/>
      <c r="C5" s="93"/>
      <c r="D5" s="93"/>
      <c r="E5" s="93"/>
      <c r="F5" s="14"/>
    </row>
    <row r="6" spans="1:6" ht="12.75">
      <c r="A6" s="13"/>
      <c r="B6" s="13"/>
      <c r="C6" s="13"/>
      <c r="D6" s="13"/>
      <c r="E6" s="13"/>
      <c r="F6" s="14"/>
    </row>
    <row r="7" spans="1:6" ht="12.75">
      <c r="A7" s="13" t="s">
        <v>4</v>
      </c>
      <c r="B7" s="13"/>
      <c r="C7" s="13"/>
      <c r="D7" s="49">
        <v>2200</v>
      </c>
      <c r="E7" s="43"/>
      <c r="F7" s="14"/>
    </row>
    <row r="8" spans="1:6" ht="12.75">
      <c r="A8" s="13" t="s">
        <v>5</v>
      </c>
      <c r="B8" s="13"/>
      <c r="C8" s="13"/>
      <c r="D8" s="43">
        <v>11500</v>
      </c>
      <c r="E8" s="43"/>
      <c r="F8" s="14"/>
    </row>
    <row r="9" spans="1:6" ht="12.75">
      <c r="A9" s="13" t="s">
        <v>7</v>
      </c>
      <c r="B9" s="13"/>
      <c r="C9" s="13"/>
      <c r="D9" s="43">
        <v>4800</v>
      </c>
      <c r="E9" s="43"/>
      <c r="F9" s="14"/>
    </row>
    <row r="10" spans="1:6" ht="12.75">
      <c r="A10" s="13" t="s">
        <v>8</v>
      </c>
      <c r="B10" s="13"/>
      <c r="C10" s="13"/>
      <c r="D10" s="43">
        <v>2300</v>
      </c>
      <c r="E10" s="43"/>
      <c r="F10" s="14"/>
    </row>
    <row r="11" spans="1:6" ht="12.75">
      <c r="A11" s="19" t="s">
        <v>9</v>
      </c>
      <c r="B11" s="19"/>
      <c r="C11" s="19"/>
      <c r="D11" s="44">
        <v>41900</v>
      </c>
      <c r="E11" s="44"/>
      <c r="F11" s="14"/>
    </row>
    <row r="12" spans="1:6" ht="12.75">
      <c r="A12" s="19" t="s">
        <v>55</v>
      </c>
      <c r="B12" s="19"/>
      <c r="C12" s="19"/>
      <c r="D12" s="44"/>
      <c r="E12" s="50">
        <v>15000</v>
      </c>
      <c r="F12" s="14"/>
    </row>
    <row r="13" spans="1:6" ht="12.75">
      <c r="A13" s="19" t="s">
        <v>10</v>
      </c>
      <c r="B13" s="19"/>
      <c r="C13" s="19"/>
      <c r="D13" s="44"/>
      <c r="E13" s="44">
        <v>9000</v>
      </c>
      <c r="F13" s="14"/>
    </row>
    <row r="14" spans="1:6" ht="12.75">
      <c r="A14" s="19" t="s">
        <v>96</v>
      </c>
      <c r="B14" s="19"/>
      <c r="C14" s="19"/>
      <c r="D14" s="44"/>
      <c r="E14" s="44">
        <v>5000</v>
      </c>
      <c r="F14" s="14"/>
    </row>
    <row r="15" spans="1:6" ht="12.75">
      <c r="A15" s="19" t="s">
        <v>97</v>
      </c>
      <c r="B15" s="19"/>
      <c r="C15" s="19"/>
      <c r="D15" s="44"/>
      <c r="E15" s="44">
        <v>27000</v>
      </c>
      <c r="F15" s="14"/>
    </row>
    <row r="16" spans="1:6" ht="12.75">
      <c r="A16" s="19" t="s">
        <v>98</v>
      </c>
      <c r="B16" s="19"/>
      <c r="C16" s="19"/>
      <c r="D16" s="44">
        <v>2000</v>
      </c>
      <c r="E16" s="44"/>
      <c r="F16" s="14"/>
    </row>
    <row r="17" spans="1:6" ht="12.75">
      <c r="A17" s="19" t="s">
        <v>18</v>
      </c>
      <c r="B17" s="19"/>
      <c r="C17" s="19"/>
      <c r="D17" s="45"/>
      <c r="E17" s="44">
        <v>104000</v>
      </c>
      <c r="F17" s="14"/>
    </row>
    <row r="18" spans="1:6" ht="12.75">
      <c r="A18" s="19" t="s">
        <v>20</v>
      </c>
      <c r="B18" s="19"/>
      <c r="C18" s="19"/>
      <c r="D18" s="44">
        <v>1000</v>
      </c>
      <c r="E18" s="44"/>
      <c r="F18" s="14"/>
    </row>
    <row r="19" spans="1:6" ht="12.75">
      <c r="A19" s="19" t="s">
        <v>22</v>
      </c>
      <c r="B19" s="19"/>
      <c r="C19" s="19"/>
      <c r="D19" s="44">
        <v>2000</v>
      </c>
      <c r="E19" s="44"/>
      <c r="F19" s="14"/>
    </row>
    <row r="20" spans="1:6" ht="12.75">
      <c r="A20" s="19" t="s">
        <v>24</v>
      </c>
      <c r="B20" s="19"/>
      <c r="C20" s="19"/>
      <c r="D20" s="44">
        <v>37400</v>
      </c>
      <c r="E20" s="44"/>
      <c r="F20" s="14"/>
    </row>
    <row r="21" spans="1:6" ht="12.75">
      <c r="A21" s="19" t="s">
        <v>56</v>
      </c>
      <c r="B21" s="19"/>
      <c r="C21" s="19"/>
      <c r="D21" s="44">
        <v>0</v>
      </c>
      <c r="E21" s="44"/>
      <c r="F21" s="14"/>
    </row>
    <row r="22" spans="1:6" ht="12.75">
      <c r="A22" s="19" t="s">
        <v>27</v>
      </c>
      <c r="B22" s="19"/>
      <c r="C22" s="19"/>
      <c r="D22" s="44">
        <v>31000</v>
      </c>
      <c r="E22" s="44"/>
      <c r="F22" s="14"/>
    </row>
    <row r="23" spans="1:6" ht="12.75">
      <c r="A23" s="19" t="s">
        <v>29</v>
      </c>
      <c r="B23" s="19"/>
      <c r="C23" s="19"/>
      <c r="D23" s="44">
        <v>0</v>
      </c>
      <c r="E23" s="44"/>
      <c r="F23" s="14"/>
    </row>
    <row r="24" spans="1:6" ht="12.75">
      <c r="A24" s="19" t="s">
        <v>31</v>
      </c>
      <c r="B24" s="19"/>
      <c r="C24" s="19"/>
      <c r="D24" s="44">
        <v>14000</v>
      </c>
      <c r="E24" s="44"/>
      <c r="F24" s="14"/>
    </row>
    <row r="25" spans="1:6" ht="12.75">
      <c r="A25" s="19" t="s">
        <v>33</v>
      </c>
      <c r="B25" s="19"/>
      <c r="C25" s="19"/>
      <c r="D25" s="46">
        <v>0</v>
      </c>
      <c r="E25" s="47"/>
      <c r="F25" s="14"/>
    </row>
    <row r="26" spans="1:6" ht="12.75">
      <c r="A26" s="13" t="s">
        <v>34</v>
      </c>
      <c r="B26" s="13"/>
      <c r="C26" s="13"/>
      <c r="D26" s="48">
        <v>9900</v>
      </c>
      <c r="E26" s="48"/>
      <c r="F26" s="14"/>
    </row>
    <row r="27" spans="1:6" ht="13.5" thickBot="1">
      <c r="A27" s="13" t="s">
        <v>35</v>
      </c>
      <c r="B27" s="13"/>
      <c r="C27" s="13"/>
      <c r="D27" s="51">
        <f>SUM(D7:D26)</f>
        <v>160000</v>
      </c>
      <c r="E27" s="51">
        <f>SUM(E7:E26)</f>
        <v>160000</v>
      </c>
      <c r="F27" s="14"/>
    </row>
    <row r="28" spans="1:6" ht="13.5" thickTop="1">
      <c r="A28" s="13"/>
      <c r="B28" s="13"/>
      <c r="C28" s="13"/>
      <c r="D28" s="13"/>
      <c r="E28" s="13"/>
      <c r="F28" s="14"/>
    </row>
    <row r="29" spans="1:6" ht="12.75">
      <c r="A29" s="13"/>
      <c r="B29" s="13"/>
      <c r="C29" s="13"/>
      <c r="D29" s="13"/>
      <c r="E29" s="13"/>
      <c r="F29" s="14"/>
    </row>
    <row r="30" spans="1:6" ht="12.75">
      <c r="A30" s="55" t="s">
        <v>84</v>
      </c>
      <c r="B30" s="19"/>
      <c r="C30" s="19"/>
      <c r="D30" s="19"/>
      <c r="E30" s="19"/>
      <c r="F30" s="14"/>
    </row>
    <row r="31" spans="1:6" ht="12.75">
      <c r="A31" s="19" t="s">
        <v>36</v>
      </c>
      <c r="B31" s="19"/>
      <c r="C31" s="19"/>
      <c r="D31" s="50">
        <v>1650</v>
      </c>
      <c r="E31" s="19"/>
      <c r="F31" s="14"/>
    </row>
    <row r="32" spans="1:6" ht="12.75">
      <c r="A32" s="19" t="s">
        <v>37</v>
      </c>
      <c r="B32" s="19"/>
      <c r="C32" s="19"/>
      <c r="D32" s="52">
        <v>1500</v>
      </c>
      <c r="E32" s="19"/>
      <c r="F32" s="14"/>
    </row>
    <row r="33" spans="1:6" ht="12.75">
      <c r="A33" s="19" t="s">
        <v>38</v>
      </c>
      <c r="B33" s="19"/>
      <c r="C33" s="19"/>
      <c r="D33" s="52">
        <v>1400</v>
      </c>
      <c r="E33" s="19"/>
      <c r="F33" s="14"/>
    </row>
    <row r="34" spans="1:6" ht="12.75">
      <c r="A34" s="19" t="s">
        <v>39</v>
      </c>
      <c r="B34" s="19"/>
      <c r="C34" s="19"/>
      <c r="D34" s="52">
        <v>11100</v>
      </c>
      <c r="E34" s="19"/>
      <c r="F34" s="14"/>
    </row>
    <row r="35" spans="1:6" ht="12.75">
      <c r="A35" s="19"/>
      <c r="B35" s="19"/>
      <c r="C35" s="19"/>
      <c r="D35" s="20"/>
      <c r="E35" s="19"/>
      <c r="F35" s="14"/>
    </row>
    <row r="36" spans="1:6" ht="12.75">
      <c r="A36" s="56" t="s">
        <v>65</v>
      </c>
      <c r="B36" s="13"/>
      <c r="C36" s="13"/>
      <c r="D36" s="14"/>
      <c r="E36" s="13"/>
      <c r="F36" s="14"/>
    </row>
    <row r="37" spans="1:6" ht="12.75">
      <c r="A37" s="14" t="s">
        <v>66</v>
      </c>
      <c r="B37" s="14"/>
      <c r="C37" s="14"/>
      <c r="D37" s="14"/>
      <c r="E37" s="53">
        <v>63200</v>
      </c>
      <c r="F37" s="14"/>
    </row>
    <row r="38" spans="1:6" ht="12.75">
      <c r="A38" s="14" t="s">
        <v>67</v>
      </c>
      <c r="B38" s="14"/>
      <c r="C38" s="14"/>
      <c r="D38" s="14"/>
      <c r="E38" s="54">
        <v>98750</v>
      </c>
      <c r="F38" s="14"/>
    </row>
    <row r="39" spans="1:6" ht="12.75">
      <c r="A39" s="13" t="s">
        <v>68</v>
      </c>
      <c r="B39" s="13"/>
      <c r="C39" s="13"/>
      <c r="D39" s="14"/>
      <c r="E39" s="54">
        <v>2250</v>
      </c>
      <c r="F39" s="14"/>
    </row>
    <row r="40" spans="1:6" ht="12.75">
      <c r="A40" s="14"/>
      <c r="B40" s="14"/>
      <c r="C40" s="14"/>
      <c r="D40" s="14"/>
      <c r="E40" s="14"/>
      <c r="F40" s="14"/>
    </row>
  </sheetData>
  <sheetProtection password="C690" sheet="1" objects="1" scenarios="1" selectLockedCells="1" selectUnlockedCells="1"/>
  <mergeCells count="4">
    <mergeCell ref="A5:E5"/>
    <mergeCell ref="A4:E4"/>
    <mergeCell ref="A3:E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2010-10-20T20:23:24Z</cp:lastPrinted>
  <dcterms:created xsi:type="dcterms:W3CDTF">2001-03-22T16:37:54Z</dcterms:created>
  <dcterms:modified xsi:type="dcterms:W3CDTF">2010-12-13T22:45:05Z</dcterms:modified>
  <cp:category/>
  <cp:version/>
  <cp:contentType/>
  <cp:contentStatus/>
</cp:coreProperties>
</file>