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P03-50" sheetId="1" r:id="rId1"/>
    <sheet name="Given P03-50" sheetId="2" r:id="rId2"/>
    <sheet name="P03-54" sheetId="3" r:id="rId3"/>
    <sheet name="Given P03-54" sheetId="4" r:id="rId4"/>
  </sheets>
  <definedNames/>
  <calcPr fullCalcOnLoad="1"/>
</workbook>
</file>

<file path=xl/comments1.xml><?xml version="1.0" encoding="utf-8"?>
<comments xmlns="http://schemas.openxmlformats.org/spreadsheetml/2006/main">
  <authors>
    <author>Jack Terry</author>
  </authors>
  <commentList>
    <comment ref="C9" authorId="0">
      <text>
        <r>
          <rPr>
            <sz val="8"/>
            <rFont val="Tahoma"/>
            <family val="2"/>
          </rPr>
          <t>Enter the appropriate data in the yellow cells.  Your answers will be verified.</t>
        </r>
      </text>
    </comment>
  </commentList>
</comments>
</file>

<file path=xl/sharedStrings.xml><?xml version="1.0" encoding="utf-8"?>
<sst xmlns="http://schemas.openxmlformats.org/spreadsheetml/2006/main" count="141" uniqueCount="66">
  <si>
    <t>Programmer</t>
  </si>
  <si>
    <t>Executive</t>
  </si>
  <si>
    <t>Total</t>
  </si>
  <si>
    <t>Sales</t>
  </si>
  <si>
    <t>Fixed cost</t>
  </si>
  <si>
    <t>Percentage</t>
  </si>
  <si>
    <t>Contribution</t>
  </si>
  <si>
    <t>Margin</t>
  </si>
  <si>
    <t>Fixed Cost</t>
  </si>
  <si>
    <t>Cont. Margin</t>
  </si>
  <si>
    <t>Breakeven</t>
  </si>
  <si>
    <t>per case</t>
  </si>
  <si>
    <t>Variety 1</t>
  </si>
  <si>
    <t>Variety 2</t>
  </si>
  <si>
    <t>Variety 3</t>
  </si>
  <si>
    <t>Net Income</t>
  </si>
  <si>
    <t>Profit</t>
  </si>
  <si>
    <t>units</t>
  </si>
  <si>
    <t>total units</t>
  </si>
  <si>
    <t>Weight</t>
  </si>
  <si>
    <t>Selling Price</t>
  </si>
  <si>
    <t>Variable Cost</t>
  </si>
  <si>
    <t>CM</t>
  </si>
  <si>
    <t>Weighted average CM</t>
  </si>
  <si>
    <t>Weighted average CM %</t>
  </si>
  <si>
    <t>ON-THE-GO, INC.</t>
  </si>
  <si>
    <t>Selling price per bag</t>
  </si>
  <si>
    <t>Variable cost per bag</t>
  </si>
  <si>
    <t>Expected sales (bags) per year</t>
  </si>
  <si>
    <t>Additional Information:</t>
  </si>
  <si>
    <t>Total company fixed costs for the year</t>
  </si>
  <si>
    <t>Student Name:</t>
  </si>
  <si>
    <t>Class:</t>
  </si>
  <si>
    <t>Requirement a:</t>
  </si>
  <si>
    <t>PX</t>
  </si>
  <si>
    <t>VX</t>
  </si>
  <si>
    <t>(P-V)X</t>
  </si>
  <si>
    <t>F</t>
  </si>
  <si>
    <t>Requirement b:</t>
  </si>
  <si>
    <t>Compute the weighted average contribution margin</t>
  </si>
  <si>
    <t>Weights:</t>
  </si>
  <si>
    <t>Weighted-average Contribution Margin</t>
  </si>
  <si>
    <t>Compute breakeven:</t>
  </si>
  <si>
    <t xml:space="preserve"> Total</t>
  </si>
  <si>
    <t>Requirement c:</t>
  </si>
  <si>
    <t>New</t>
  </si>
  <si>
    <t>Weighted</t>
  </si>
  <si>
    <t>Average</t>
  </si>
  <si>
    <t>OCEAN KING PRODUCTS</t>
  </si>
  <si>
    <t>per Case</t>
  </si>
  <si>
    <t>per Month</t>
  </si>
  <si>
    <t>Entire Firm</t>
  </si>
  <si>
    <t>Mix (cases)</t>
  </si>
  <si>
    <t>Requirement a: Compute weighted-average contribution margin</t>
  </si>
  <si>
    <t>Requirement b: Compute revenue required to pay 35% tax</t>
  </si>
  <si>
    <t>Before-Tax</t>
  </si>
  <si>
    <t>After-Tax</t>
  </si>
  <si>
    <t>1 minus</t>
  </si>
  <si>
    <t>Tax Rate</t>
  </si>
  <si>
    <t>+ Net Income</t>
  </si>
  <si>
    <t>Revenue</t>
  </si>
  <si>
    <t>Weighted average Revenue</t>
  </si>
  <si>
    <t>Given Data P03-54:</t>
  </si>
  <si>
    <t>Problem 03-54A</t>
  </si>
  <si>
    <t>Given Data P03-50:</t>
  </si>
  <si>
    <t>Problem 03-50A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</si>
</sst>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* #,##0.000_);_(* \(#,##0.000\);_(* &quot;-&quot;???_);_(@_)"/>
    <numFmt numFmtId="166" formatCode="_(* #,##0.00000_);_(* \(#,##0.00000\);_(* &quot;-&quot;?????_);_(@_)"/>
    <numFmt numFmtId="167" formatCode="_(&quot;$&quot;* #,##0.0_);_(&quot;$&quot;* \(#,##0.0\);_(&quot;$&quot;* &quot;-&quot;?_);_(@_)"/>
    <numFmt numFmtId="168" formatCode="_(* #,##0.0_);_(* \(#,##0.0\);_(* &quot;-&quot;?_);_(@_)"/>
    <numFmt numFmtId="169" formatCode="_(&quot;$&quot;* #,##0.000_);_(&quot;$&quot;* \(#,##0.000\);_(&quot;$&quot;* &quot;-&quot;???_);_(@_)"/>
    <numFmt numFmtId="170" formatCode="0.0000%"/>
  </numFmts>
  <fonts count="27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u val="doubleAccounting"/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 style="hair">
        <color indexed="44"/>
      </right>
      <top style="hair">
        <color indexed="44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>
        <color indexed="44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 style="thin"/>
      <bottom style="double"/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44"/>
      </right>
      <top style="thin"/>
      <bottom style="double"/>
    </border>
    <border>
      <left style="hair">
        <color indexed="44"/>
      </left>
      <right style="hair">
        <color indexed="44"/>
      </right>
      <top style="thin"/>
      <bottom style="double"/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41" fontId="0" fillId="8" borderId="0">
      <alignment horizontal="center"/>
      <protection/>
    </xf>
    <xf numFmtId="41" fontId="0" fillId="22" borderId="0" applyBorder="0">
      <alignment/>
      <protection locked="0"/>
    </xf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1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 horizontal="center"/>
    </xf>
    <xf numFmtId="0" fontId="1" fillId="8" borderId="0" xfId="0" applyFont="1" applyFill="1" applyAlignment="1">
      <alignment/>
    </xf>
    <xf numFmtId="0" fontId="1" fillId="8" borderId="10" xfId="0" applyFont="1" applyFill="1" applyBorder="1" applyAlignment="1">
      <alignment horizontal="center"/>
    </xf>
    <xf numFmtId="42" fontId="0" fillId="8" borderId="0" xfId="0" applyNumberFormat="1" applyFill="1" applyAlignment="1">
      <alignment/>
    </xf>
    <xf numFmtId="41" fontId="0" fillId="8" borderId="0" xfId="0" applyNumberFormat="1" applyFill="1" applyAlignment="1">
      <alignment/>
    </xf>
    <xf numFmtId="0" fontId="1" fillId="8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41" fontId="0" fillId="8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0" fontId="0" fillId="0" borderId="0" xfId="0" applyAlignment="1">
      <alignment vertical="center"/>
    </xf>
    <xf numFmtId="41" fontId="0" fillId="8" borderId="0" xfId="0" applyNumberFormat="1" applyFont="1" applyFill="1" applyAlignment="1" applyProtection="1">
      <alignment vertical="center"/>
      <protection/>
    </xf>
    <xf numFmtId="41" fontId="1" fillId="8" borderId="0" xfId="0" applyNumberFormat="1" applyFont="1" applyFill="1" applyAlignment="1" applyProtection="1">
      <alignment vertical="center"/>
      <protection/>
    </xf>
    <xf numFmtId="41" fontId="1" fillId="8" borderId="0" xfId="0" applyNumberFormat="1" applyFont="1" applyFill="1" applyAlignment="1" applyProtection="1">
      <alignment horizontal="center" vertical="center"/>
      <protection/>
    </xf>
    <xf numFmtId="42" fontId="0" fillId="22" borderId="11" xfId="0" applyNumberFormat="1" applyFont="1" applyFill="1" applyBorder="1" applyAlignment="1" applyProtection="1">
      <alignment vertical="center"/>
      <protection locked="0"/>
    </xf>
    <xf numFmtId="42" fontId="0" fillId="22" borderId="12" xfId="0" applyNumberFormat="1" applyFont="1" applyFill="1" applyBorder="1" applyAlignment="1" applyProtection="1">
      <alignment vertical="center"/>
      <protection locked="0"/>
    </xf>
    <xf numFmtId="41" fontId="0" fillId="22" borderId="13" xfId="0" applyNumberFormat="1" applyFont="1" applyFill="1" applyBorder="1" applyAlignment="1" applyProtection="1">
      <alignment vertical="center"/>
      <protection locked="0"/>
    </xf>
    <xf numFmtId="41" fontId="0" fillId="22" borderId="14" xfId="0" applyNumberFormat="1" applyFont="1" applyFill="1" applyBorder="1" applyAlignment="1" applyProtection="1">
      <alignment vertical="center"/>
      <protection locked="0"/>
    </xf>
    <xf numFmtId="41" fontId="2" fillId="8" borderId="0" xfId="0" applyNumberFormat="1" applyFont="1" applyFill="1" applyAlignment="1" applyProtection="1">
      <alignment vertical="center"/>
      <protection/>
    </xf>
    <xf numFmtId="41" fontId="0" fillId="22" borderId="10" xfId="0" applyNumberFormat="1" applyFont="1" applyFill="1" applyBorder="1" applyAlignment="1" applyProtection="1">
      <alignment vertical="center"/>
      <protection locked="0"/>
    </xf>
    <xf numFmtId="42" fontId="3" fillId="8" borderId="0" xfId="0" applyNumberFormat="1" applyFont="1" applyFill="1" applyAlignment="1" applyProtection="1">
      <alignment vertical="center"/>
      <protection/>
    </xf>
    <xf numFmtId="0" fontId="0" fillId="8" borderId="0" xfId="0" applyFont="1" applyFill="1" applyAlignment="1" applyProtection="1">
      <alignment vertical="center"/>
      <protection/>
    </xf>
    <xf numFmtId="0" fontId="1" fillId="8" borderId="0" xfId="0" applyFont="1" applyFill="1" applyAlignment="1" applyProtection="1">
      <alignment vertical="center"/>
      <protection/>
    </xf>
    <xf numFmtId="41" fontId="0" fillId="8" borderId="0" xfId="0" applyNumberFormat="1" applyFont="1" applyFill="1" applyAlignment="1" applyProtection="1">
      <alignment horizontal="center" vertical="center"/>
      <protection/>
    </xf>
    <xf numFmtId="41" fontId="0" fillId="8" borderId="0" xfId="0" applyNumberFormat="1" applyFont="1" applyFill="1" applyAlignment="1" applyProtection="1" quotePrefix="1">
      <alignment horizontal="center" vertical="center"/>
      <protection/>
    </xf>
    <xf numFmtId="41" fontId="0" fillId="8" borderId="10" xfId="0" applyNumberFormat="1" applyFont="1" applyFill="1" applyBorder="1" applyAlignment="1" applyProtection="1">
      <alignment horizontal="center" vertical="center"/>
      <protection/>
    </xf>
    <xf numFmtId="41" fontId="0" fillId="8" borderId="15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1" fillId="8" borderId="10" xfId="0" applyNumberFormat="1" applyFont="1" applyFill="1" applyBorder="1" applyAlignment="1" applyProtection="1">
      <alignment horizontal="center" vertical="center"/>
      <protection/>
    </xf>
    <xf numFmtId="41" fontId="1" fillId="8" borderId="0" xfId="0" applyNumberFormat="1" applyFont="1" applyFill="1" applyAlignment="1" applyProtection="1">
      <alignment horizontal="center" vertical="center"/>
      <protection/>
    </xf>
    <xf numFmtId="41" fontId="0" fillId="8" borderId="0" xfId="0" applyNumberFormat="1" applyFont="1" applyFill="1" applyAlignment="1" applyProtection="1">
      <alignment vertical="center"/>
      <protection/>
    </xf>
    <xf numFmtId="41" fontId="0" fillId="22" borderId="16" xfId="0" applyNumberFormat="1" applyFont="1" applyFill="1" applyBorder="1" applyAlignment="1" applyProtection="1">
      <alignment vertical="center"/>
      <protection locked="0"/>
    </xf>
    <xf numFmtId="41" fontId="1" fillId="8" borderId="10" xfId="0" applyNumberFormat="1" applyFont="1" applyFill="1" applyBorder="1" applyAlignment="1" applyProtection="1">
      <alignment vertical="center"/>
      <protection/>
    </xf>
    <xf numFmtId="41" fontId="0" fillId="22" borderId="17" xfId="0" applyNumberFormat="1" applyFont="1" applyFill="1" applyBorder="1" applyAlignment="1" applyProtection="1">
      <alignment vertical="center"/>
      <protection locked="0"/>
    </xf>
    <xf numFmtId="41" fontId="0" fillId="22" borderId="18" xfId="0" applyNumberFormat="1" applyFont="1" applyFill="1" applyBorder="1" applyAlignment="1" applyProtection="1">
      <alignment vertical="center"/>
      <protection locked="0"/>
    </xf>
    <xf numFmtId="41" fontId="0" fillId="22" borderId="19" xfId="0" applyNumberFormat="1" applyFont="1" applyFill="1" applyBorder="1" applyAlignment="1" applyProtection="1">
      <alignment vertical="center"/>
      <protection locked="0"/>
    </xf>
    <xf numFmtId="9" fontId="0" fillId="22" borderId="18" xfId="0" applyNumberFormat="1" applyFont="1" applyFill="1" applyBorder="1" applyAlignment="1" applyProtection="1">
      <alignment vertical="center"/>
      <protection locked="0"/>
    </xf>
    <xf numFmtId="9" fontId="0" fillId="22" borderId="19" xfId="0" applyNumberFormat="1" applyFont="1" applyFill="1" applyBorder="1" applyAlignment="1" applyProtection="1">
      <alignment vertical="center"/>
      <protection locked="0"/>
    </xf>
    <xf numFmtId="41" fontId="0" fillId="8" borderId="0" xfId="0" applyNumberFormat="1" applyFont="1" applyFill="1" applyAlignment="1" applyProtection="1">
      <alignment horizontal="left" vertical="center"/>
      <protection/>
    </xf>
    <xf numFmtId="0" fontId="0" fillId="8" borderId="0" xfId="0" applyFont="1" applyFill="1" applyAlignment="1" applyProtection="1">
      <alignment horizontal="left" vertical="center"/>
      <protection/>
    </xf>
    <xf numFmtId="42" fontId="0" fillId="22" borderId="16" xfId="0" applyNumberFormat="1" applyFont="1" applyFill="1" applyBorder="1" applyAlignment="1" applyProtection="1">
      <alignment vertical="center"/>
      <protection locked="0"/>
    </xf>
    <xf numFmtId="41" fontId="0" fillId="22" borderId="20" xfId="0" applyNumberFormat="1" applyFont="1" applyFill="1" applyBorder="1" applyAlignment="1" applyProtection="1">
      <alignment vertical="center"/>
      <protection locked="0"/>
    </xf>
    <xf numFmtId="41" fontId="0" fillId="22" borderId="11" xfId="0" applyNumberFormat="1" applyFont="1" applyFill="1" applyBorder="1" applyAlignment="1" applyProtection="1">
      <alignment vertical="center"/>
      <protection locked="0"/>
    </xf>
    <xf numFmtId="9" fontId="0" fillId="22" borderId="12" xfId="0" applyNumberFormat="1" applyFont="1" applyFill="1" applyBorder="1" applyAlignment="1" applyProtection="1">
      <alignment vertical="center"/>
      <protection locked="0"/>
    </xf>
    <xf numFmtId="41" fontId="0" fillId="22" borderId="21" xfId="0" applyNumberFormat="1" applyFont="1" applyFill="1" applyBorder="1" applyAlignment="1" applyProtection="1">
      <alignment vertical="center"/>
      <protection locked="0"/>
    </xf>
    <xf numFmtId="9" fontId="0" fillId="22" borderId="22" xfId="0" applyNumberFormat="1" applyFont="1" applyFill="1" applyBorder="1" applyAlignment="1" applyProtection="1">
      <alignment vertical="center"/>
      <protection locked="0"/>
    </xf>
    <xf numFmtId="0" fontId="6" fillId="8" borderId="0" xfId="0" applyFont="1" applyFill="1" applyBorder="1" applyAlignment="1" applyProtection="1">
      <alignment horizontal="center"/>
      <protection/>
    </xf>
    <xf numFmtId="42" fontId="0" fillId="8" borderId="10" xfId="0" applyNumberFormat="1" applyFont="1" applyFill="1" applyBorder="1" applyAlignment="1" applyProtection="1">
      <alignment horizontal="center" vertical="center"/>
      <protection/>
    </xf>
    <xf numFmtId="5" fontId="0" fillId="8" borderId="0" xfId="0" applyNumberFormat="1" applyFont="1" applyFill="1" applyAlignment="1" applyProtection="1">
      <alignment vertical="center"/>
      <protection/>
    </xf>
    <xf numFmtId="9" fontId="0" fillId="8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42" fontId="0" fillId="8" borderId="0" xfId="0" applyNumberFormat="1" applyFont="1" applyFill="1" applyBorder="1" applyAlignment="1" applyProtection="1">
      <alignment vertical="center"/>
      <protection/>
    </xf>
    <xf numFmtId="9" fontId="0" fillId="8" borderId="0" xfId="0" applyNumberFormat="1" applyFont="1" applyFill="1" applyBorder="1" applyAlignment="1" applyProtection="1">
      <alignment vertical="center"/>
      <protection/>
    </xf>
    <xf numFmtId="41" fontId="0" fillId="8" borderId="0" xfId="0" applyNumberFormat="1" applyFont="1" applyFill="1" applyBorder="1" applyAlignment="1" applyProtection="1">
      <alignment vertical="center"/>
      <protection/>
    </xf>
    <xf numFmtId="41" fontId="0" fillId="22" borderId="23" xfId="0" applyNumberFormat="1" applyFont="1" applyFill="1" applyBorder="1" applyAlignment="1" applyProtection="1">
      <alignment vertical="center"/>
      <protection locked="0"/>
    </xf>
    <xf numFmtId="41" fontId="0" fillId="22" borderId="24" xfId="0" applyNumberFormat="1" applyFont="1" applyFill="1" applyBorder="1" applyAlignment="1" applyProtection="1">
      <alignment vertical="center"/>
      <protection locked="0"/>
    </xf>
    <xf numFmtId="41" fontId="0" fillId="22" borderId="25" xfId="0" applyNumberFormat="1" applyFont="1" applyFill="1" applyBorder="1" applyAlignment="1" applyProtection="1">
      <alignment vertical="center"/>
      <protection locked="0"/>
    </xf>
    <xf numFmtId="41" fontId="0" fillId="22" borderId="26" xfId="0" applyNumberFormat="1" applyFont="1" applyFill="1" applyBorder="1" applyAlignment="1" applyProtection="1">
      <alignment vertical="center"/>
      <protection locked="0"/>
    </xf>
    <xf numFmtId="42" fontId="0" fillId="22" borderId="23" xfId="0" applyNumberFormat="1" applyFont="1" applyFill="1" applyBorder="1" applyAlignment="1" applyProtection="1">
      <alignment horizontal="center" vertical="center"/>
      <protection locked="0"/>
    </xf>
    <xf numFmtId="41" fontId="0" fillId="22" borderId="27" xfId="0" applyNumberFormat="1" applyFont="1" applyFill="1" applyBorder="1" applyAlignment="1" applyProtection="1">
      <alignment vertical="center"/>
      <protection locked="0"/>
    </xf>
    <xf numFmtId="41" fontId="0" fillId="22" borderId="15" xfId="0" applyNumberFormat="1" applyFont="1" applyFill="1" applyBorder="1" applyAlignment="1" applyProtection="1">
      <alignment vertical="center"/>
      <protection locked="0"/>
    </xf>
    <xf numFmtId="42" fontId="0" fillId="22" borderId="23" xfId="0" applyNumberFormat="1" applyFont="1" applyFill="1" applyBorder="1" applyAlignment="1" applyProtection="1">
      <alignment vertical="center"/>
      <protection locked="0"/>
    </xf>
    <xf numFmtId="9" fontId="0" fillId="22" borderId="15" xfId="0" applyNumberFormat="1" applyFont="1" applyFill="1" applyBorder="1" applyAlignment="1" applyProtection="1">
      <alignment vertical="center"/>
      <protection locked="0"/>
    </xf>
    <xf numFmtId="42" fontId="0" fillId="22" borderId="15" xfId="0" applyNumberFormat="1" applyFont="1" applyFill="1" applyBorder="1" applyAlignment="1" applyProtection="1">
      <alignment vertical="center"/>
      <protection locked="0"/>
    </xf>
    <xf numFmtId="42" fontId="0" fillId="22" borderId="24" xfId="0" applyNumberFormat="1" applyFont="1" applyFill="1" applyBorder="1" applyAlignment="1" applyProtection="1">
      <alignment vertical="center"/>
      <protection locked="0"/>
    </xf>
    <xf numFmtId="42" fontId="0" fillId="22" borderId="25" xfId="0" applyNumberFormat="1" applyFont="1" applyFill="1" applyBorder="1" applyAlignment="1" applyProtection="1">
      <alignment vertical="center"/>
      <protection locked="0"/>
    </xf>
    <xf numFmtId="42" fontId="0" fillId="22" borderId="28" xfId="0" applyNumberFormat="1" applyFont="1" applyFill="1" applyBorder="1" applyAlignment="1" applyProtection="1">
      <alignment vertical="center"/>
      <protection locked="0"/>
    </xf>
    <xf numFmtId="42" fontId="0" fillId="22" borderId="29" xfId="0" applyNumberFormat="1" applyFont="1" applyFill="1" applyBorder="1" applyAlignment="1" applyProtection="1">
      <alignment vertical="center"/>
      <protection locked="0"/>
    </xf>
    <xf numFmtId="42" fontId="0" fillId="22" borderId="30" xfId="0" applyNumberFormat="1" applyFont="1" applyFill="1" applyBorder="1" applyAlignment="1" applyProtection="1">
      <alignment vertical="center"/>
      <protection locked="0"/>
    </xf>
    <xf numFmtId="41" fontId="1" fillId="8" borderId="10" xfId="0" applyNumberFormat="1" applyFont="1" applyFill="1" applyBorder="1" applyAlignment="1" applyProtection="1">
      <alignment horizontal="center" vertical="center"/>
      <protection/>
    </xf>
    <xf numFmtId="42" fontId="0" fillId="22" borderId="19" xfId="0" applyNumberFormat="1" applyFont="1" applyFill="1" applyBorder="1" applyAlignment="1" applyProtection="1">
      <alignment vertical="center"/>
      <protection locked="0"/>
    </xf>
    <xf numFmtId="42" fontId="0" fillId="22" borderId="17" xfId="0" applyNumberFormat="1" applyFont="1" applyFill="1" applyBorder="1" applyAlignment="1" applyProtection="1">
      <alignment vertical="center"/>
      <protection locked="0"/>
    </xf>
    <xf numFmtId="42" fontId="0" fillId="22" borderId="18" xfId="0" applyNumberFormat="1" applyFont="1" applyFill="1" applyBorder="1" applyAlignment="1" applyProtection="1">
      <alignment vertical="center"/>
      <protection locked="0"/>
    </xf>
    <xf numFmtId="9" fontId="0" fillId="22" borderId="31" xfId="0" applyNumberFormat="1" applyFont="1" applyFill="1" applyBorder="1" applyAlignment="1" applyProtection="1">
      <alignment vertical="center"/>
      <protection locked="0"/>
    </xf>
    <xf numFmtId="42" fontId="0" fillId="22" borderId="32" xfId="0" applyNumberFormat="1" applyFont="1" applyFill="1" applyBorder="1" applyAlignment="1" applyProtection="1">
      <alignment vertical="center"/>
      <protection locked="0"/>
    </xf>
    <xf numFmtId="9" fontId="0" fillId="8" borderId="0" xfId="0" applyNumberFormat="1" applyFill="1" applyAlignment="1">
      <alignment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9" fontId="0" fillId="22" borderId="33" xfId="0" applyNumberFormat="1" applyFont="1" applyFill="1" applyBorder="1" applyAlignment="1" applyProtection="1">
      <alignment vertical="center"/>
      <protection locked="0"/>
    </xf>
    <xf numFmtId="9" fontId="0" fillId="22" borderId="21" xfId="0" applyNumberFormat="1" applyFont="1" applyFill="1" applyBorder="1" applyAlignment="1" applyProtection="1">
      <alignment vertical="center"/>
      <protection locked="0"/>
    </xf>
    <xf numFmtId="44" fontId="0" fillId="22" borderId="32" xfId="0" applyNumberFormat="1" applyFont="1" applyFill="1" applyBorder="1" applyAlignment="1" applyProtection="1">
      <alignment vertical="center"/>
      <protection locked="0"/>
    </xf>
    <xf numFmtId="44" fontId="0" fillId="22" borderId="34" xfId="0" applyNumberFormat="1" applyFont="1" applyFill="1" applyBorder="1" applyAlignment="1" applyProtection="1">
      <alignment vertical="center"/>
      <protection locked="0"/>
    </xf>
    <xf numFmtId="42" fontId="0" fillId="22" borderId="31" xfId="0" applyNumberFormat="1" applyFont="1" applyFill="1" applyBorder="1" applyAlignment="1" applyProtection="1">
      <alignment vertical="center"/>
      <protection locked="0"/>
    </xf>
    <xf numFmtId="41" fontId="0" fillId="22" borderId="35" xfId="0" applyNumberFormat="1" applyFont="1" applyFill="1" applyBorder="1" applyAlignment="1" applyProtection="1">
      <alignment vertical="center"/>
      <protection locked="0"/>
    </xf>
    <xf numFmtId="41" fontId="0" fillId="22" borderId="36" xfId="0" applyNumberFormat="1" applyFont="1" applyFill="1" applyBorder="1" applyAlignment="1" applyProtection="1">
      <alignment vertical="center"/>
      <protection locked="0"/>
    </xf>
    <xf numFmtId="41" fontId="0" fillId="22" borderId="22" xfId="0" applyNumberFormat="1" applyFont="1" applyFill="1" applyBorder="1" applyAlignment="1" applyProtection="1">
      <alignment vertical="center"/>
      <protection locked="0"/>
    </xf>
    <xf numFmtId="41" fontId="0" fillId="22" borderId="37" xfId="0" applyNumberFormat="1" applyFont="1" applyFill="1" applyBorder="1" applyAlignment="1" applyProtection="1">
      <alignment vertical="center"/>
      <protection locked="0"/>
    </xf>
    <xf numFmtId="10" fontId="0" fillId="22" borderId="20" xfId="0" applyNumberFormat="1" applyFont="1" applyFill="1" applyBorder="1" applyAlignment="1" applyProtection="1">
      <alignment vertical="center"/>
      <protection locked="0"/>
    </xf>
    <xf numFmtId="43" fontId="0" fillId="22" borderId="20" xfId="0" applyNumberFormat="1" applyFont="1" applyFill="1" applyBorder="1" applyAlignment="1" applyProtection="1">
      <alignment vertical="center"/>
      <protection locked="0"/>
    </xf>
    <xf numFmtId="42" fontId="0" fillId="22" borderId="26" xfId="0" applyNumberFormat="1" applyFont="1" applyFill="1" applyBorder="1" applyAlignment="1" applyProtection="1">
      <alignment vertical="center"/>
      <protection locked="0"/>
    </xf>
    <xf numFmtId="41" fontId="1" fillId="8" borderId="10" xfId="0" applyNumberFormat="1" applyFont="1" applyFill="1" applyBorder="1" applyAlignment="1" applyProtection="1" quotePrefix="1">
      <alignment horizontal="center" vertical="center"/>
      <protection/>
    </xf>
    <xf numFmtId="0" fontId="0" fillId="8" borderId="0" xfId="0" applyFont="1" applyFill="1" applyAlignment="1" applyProtection="1">
      <alignment vertical="center"/>
      <protection/>
    </xf>
    <xf numFmtId="0" fontId="6" fillId="8" borderId="0" xfId="0" applyFont="1" applyFill="1" applyAlignment="1" applyProtection="1">
      <alignment horizontal="center"/>
      <protection/>
    </xf>
    <xf numFmtId="0" fontId="1" fillId="8" borderId="0" xfId="0" applyFont="1" applyFill="1" applyAlignment="1" applyProtection="1">
      <alignment horizontal="center" vertical="center"/>
      <protection/>
    </xf>
    <xf numFmtId="0" fontId="1" fillId="8" borderId="0" xfId="0" applyFont="1" applyFill="1" applyAlignment="1" applyProtection="1">
      <alignment horizontal="center" vertical="center"/>
      <protection/>
    </xf>
    <xf numFmtId="42" fontId="0" fillId="22" borderId="26" xfId="0" applyNumberFormat="1" applyFont="1" applyFill="1" applyBorder="1" applyAlignment="1" applyProtection="1">
      <alignment vertical="center"/>
      <protection locked="0"/>
    </xf>
    <xf numFmtId="170" fontId="0" fillId="22" borderId="38" xfId="0" applyNumberFormat="1" applyFont="1" applyFill="1" applyBorder="1" applyAlignment="1" applyProtection="1">
      <alignment vertical="center"/>
      <protection locked="0"/>
    </xf>
    <xf numFmtId="170" fontId="0" fillId="22" borderId="20" xfId="0" applyNumberFormat="1" applyFont="1" applyFill="1" applyBorder="1" applyAlignment="1" applyProtection="1">
      <alignment vertical="center"/>
      <protection locked="0"/>
    </xf>
    <xf numFmtId="41" fontId="0" fillId="8" borderId="0" xfId="56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41" fontId="1" fillId="8" borderId="0" xfId="0" applyNumberFormat="1" applyFont="1" applyFill="1" applyAlignment="1" applyProtection="1">
      <alignment horizontal="left" vertical="center"/>
      <protection/>
    </xf>
    <xf numFmtId="41" fontId="1" fillId="8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0" fontId="1" fillId="0" borderId="0" xfId="0" applyFont="1" applyFill="1" applyAlignment="1" applyProtection="1">
      <alignment horizontal="left"/>
      <protection locked="0"/>
    </xf>
    <xf numFmtId="0" fontId="1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0" fillId="0" borderId="0" xfId="0" applyFont="1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H Blue w/ #" xfId="56"/>
    <cellStyle name="MH Yellow w/#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/>
  <cols>
    <col min="1" max="1" width="2.7109375" style="0" customWidth="1"/>
    <col min="2" max="6" width="12.7109375" style="0" customWidth="1"/>
    <col min="7" max="7" width="2.7109375" style="0" customWidth="1"/>
    <col min="8" max="12" width="12.7109375" style="0" customWidth="1"/>
  </cols>
  <sheetData>
    <row r="1" spans="1:7" ht="12.75">
      <c r="A1" s="2"/>
      <c r="B1" s="11" t="s">
        <v>31</v>
      </c>
      <c r="C1" s="110"/>
      <c r="D1" s="110"/>
      <c r="F1" s="105"/>
      <c r="G1" s="2"/>
    </row>
    <row r="2" spans="1:7" ht="12.75">
      <c r="A2" s="2"/>
      <c r="B2" s="11" t="s">
        <v>32</v>
      </c>
      <c r="C2" s="110"/>
      <c r="D2" s="110"/>
      <c r="F2" s="105"/>
      <c r="G2" s="2"/>
    </row>
    <row r="3" spans="1:7" ht="12.75">
      <c r="A3" s="2"/>
      <c r="B3" s="12"/>
      <c r="C3" s="109" t="s">
        <v>65</v>
      </c>
      <c r="D3" s="109"/>
      <c r="F3" s="12"/>
      <c r="G3" s="2"/>
    </row>
    <row r="4" spans="1:7" ht="12.75" customHeight="1">
      <c r="A4" s="1"/>
      <c r="B4" s="1"/>
      <c r="C4" s="1"/>
      <c r="D4" s="1"/>
      <c r="E4" s="1"/>
      <c r="F4" s="1"/>
      <c r="G4" s="1"/>
    </row>
    <row r="5" spans="1:7" s="15" customFormat="1" ht="12.75" customHeight="1">
      <c r="A5" s="108" t="s">
        <v>25</v>
      </c>
      <c r="B5" s="108"/>
      <c r="C5" s="108"/>
      <c r="D5" s="108"/>
      <c r="E5" s="108"/>
      <c r="F5" s="108"/>
      <c r="G5" s="104"/>
    </row>
    <row r="6" spans="1:7" s="15" customFormat="1" ht="12.75" customHeight="1">
      <c r="A6" s="16"/>
      <c r="B6" s="16"/>
      <c r="C6" s="16"/>
      <c r="D6" s="16"/>
      <c r="E6" s="16"/>
      <c r="F6" s="16"/>
      <c r="G6" s="104"/>
    </row>
    <row r="7" spans="1:7" s="15" customFormat="1" ht="12.75" customHeight="1">
      <c r="A7" s="16"/>
      <c r="B7" s="107" t="s">
        <v>33</v>
      </c>
      <c r="C7" s="107"/>
      <c r="D7" s="16"/>
      <c r="E7" s="16"/>
      <c r="F7" s="16"/>
      <c r="G7" s="104"/>
    </row>
    <row r="8" spans="1:7" s="15" customFormat="1" ht="12.75" customHeight="1">
      <c r="A8" s="16"/>
      <c r="B8" s="16"/>
      <c r="C8" s="33" t="s">
        <v>0</v>
      </c>
      <c r="D8" s="33" t="s">
        <v>1</v>
      </c>
      <c r="E8" s="33" t="s">
        <v>2</v>
      </c>
      <c r="F8" s="16"/>
      <c r="G8" s="104"/>
    </row>
    <row r="9" spans="1:7" s="15" customFormat="1" ht="12.75" customHeight="1">
      <c r="A9" s="16"/>
      <c r="B9" s="16"/>
      <c r="C9" s="19"/>
      <c r="D9" s="20"/>
      <c r="E9" s="70"/>
      <c r="F9" s="28" t="s">
        <v>34</v>
      </c>
      <c r="G9" s="104"/>
    </row>
    <row r="10" spans="1:7" s="15" customFormat="1" ht="12.75" customHeight="1">
      <c r="A10" s="16"/>
      <c r="B10" s="16"/>
      <c r="C10" s="21"/>
      <c r="D10" s="22"/>
      <c r="E10" s="71"/>
      <c r="F10" s="30" t="s">
        <v>35</v>
      </c>
      <c r="G10" s="104"/>
    </row>
    <row r="11" spans="1:7" s="15" customFormat="1" ht="12.75" customHeight="1" thickBot="1">
      <c r="A11" s="16"/>
      <c r="B11" s="16"/>
      <c r="C11" s="72"/>
      <c r="D11" s="73"/>
      <c r="E11" s="74"/>
      <c r="F11" s="29" t="s">
        <v>36</v>
      </c>
      <c r="G11" s="104"/>
    </row>
    <row r="12" spans="1:7" s="15" customFormat="1" ht="12.75" customHeight="1" thickTop="1">
      <c r="A12" s="16"/>
      <c r="B12" s="16"/>
      <c r="C12" s="51">
        <f>IF(C11="","",IF(C11=320000,"Correct!","Try again!"))</f>
      </c>
      <c r="D12" s="51">
        <f>IF(D11="","",IF(D11=720000,"Correct!","Try again!"))</f>
      </c>
      <c r="E12" s="24"/>
      <c r="F12" s="52" t="s">
        <v>37</v>
      </c>
      <c r="G12" s="104"/>
    </row>
    <row r="13" spans="1:7" s="15" customFormat="1" ht="12.75" customHeight="1" thickBot="1">
      <c r="A13" s="16"/>
      <c r="B13" s="16"/>
      <c r="C13" s="25"/>
      <c r="D13" s="16"/>
      <c r="E13" s="69"/>
      <c r="F13" s="31" t="s">
        <v>16</v>
      </c>
      <c r="G13" s="104"/>
    </row>
    <row r="14" spans="1:7" s="15" customFormat="1" ht="12.75" customHeight="1" thickTop="1">
      <c r="A14" s="16"/>
      <c r="B14" s="16"/>
      <c r="C14" s="16"/>
      <c r="D14" s="16"/>
      <c r="E14" s="51">
        <f>IF(E13="","",IF(E13=221000,"Correct!","Try again!"))</f>
      </c>
      <c r="F14" s="16"/>
      <c r="G14" s="104"/>
    </row>
    <row r="15" spans="1:7" s="15" customFormat="1" ht="12.75" customHeight="1">
      <c r="A15" s="32"/>
      <c r="B15" s="32"/>
      <c r="C15" s="32"/>
      <c r="D15" s="32"/>
      <c r="E15" s="32"/>
      <c r="F15" s="32"/>
      <c r="G15" s="14"/>
    </row>
    <row r="16" spans="1:7" s="15" customFormat="1" ht="12.75" customHeight="1">
      <c r="A16" s="16"/>
      <c r="B16" s="107" t="s">
        <v>38</v>
      </c>
      <c r="C16" s="107"/>
      <c r="D16" s="16"/>
      <c r="E16" s="16"/>
      <c r="F16" s="16"/>
      <c r="G16" s="104"/>
    </row>
    <row r="17" spans="1:7" s="15" customFormat="1" ht="12.75" customHeight="1">
      <c r="A17" s="16"/>
      <c r="B17" s="107" t="s">
        <v>39</v>
      </c>
      <c r="C17" s="107"/>
      <c r="D17" s="107"/>
      <c r="E17" s="107"/>
      <c r="F17" s="16"/>
      <c r="G17" s="104"/>
    </row>
    <row r="18" spans="1:7" s="15" customFormat="1" ht="12.75" customHeight="1">
      <c r="A18" s="16"/>
      <c r="B18" s="17"/>
      <c r="C18" s="16"/>
      <c r="D18" s="16"/>
      <c r="E18" s="16"/>
      <c r="F18" s="16"/>
      <c r="G18" s="104"/>
    </row>
    <row r="19" spans="1:7" s="15" customFormat="1" ht="12.75" customHeight="1">
      <c r="A19" s="16"/>
      <c r="B19" s="17" t="s">
        <v>40</v>
      </c>
      <c r="C19" s="18" t="s">
        <v>0</v>
      </c>
      <c r="D19" s="18" t="s">
        <v>2</v>
      </c>
      <c r="E19" s="34" t="s">
        <v>5</v>
      </c>
      <c r="F19" s="16"/>
      <c r="G19" s="104"/>
    </row>
    <row r="20" spans="1:7" s="15" customFormat="1" ht="12.75" customHeight="1">
      <c r="A20" s="16"/>
      <c r="B20" s="16"/>
      <c r="C20" s="33" t="s">
        <v>3</v>
      </c>
      <c r="D20" s="33" t="s">
        <v>3</v>
      </c>
      <c r="E20" s="33" t="s">
        <v>19</v>
      </c>
      <c r="F20" s="16"/>
      <c r="G20" s="104"/>
    </row>
    <row r="21" spans="1:7" s="15" customFormat="1" ht="12.75" customHeight="1" thickBot="1">
      <c r="A21" s="16"/>
      <c r="B21" s="16"/>
      <c r="C21" s="36"/>
      <c r="D21" s="36"/>
      <c r="E21" s="68"/>
      <c r="F21" s="16"/>
      <c r="G21" s="104"/>
    </row>
    <row r="22" spans="1:7" s="15" customFormat="1" ht="12.75" customHeight="1" thickTop="1">
      <c r="A22" s="16"/>
      <c r="B22" s="16"/>
      <c r="C22" s="16"/>
      <c r="D22" s="16"/>
      <c r="E22" s="51">
        <f>IF(E21="","",IF(E21=0.4,"Correct!","Try again!"))</f>
      </c>
      <c r="F22" s="16"/>
      <c r="G22" s="104"/>
    </row>
    <row r="23" spans="1:7" s="15" customFormat="1" ht="12.75" customHeight="1">
      <c r="A23" s="16"/>
      <c r="B23" s="16"/>
      <c r="C23" s="18" t="s">
        <v>1</v>
      </c>
      <c r="D23" s="18" t="s">
        <v>2</v>
      </c>
      <c r="E23" s="34" t="s">
        <v>5</v>
      </c>
      <c r="F23" s="16"/>
      <c r="G23" s="104"/>
    </row>
    <row r="24" spans="1:7" s="15" customFormat="1" ht="12.75" customHeight="1">
      <c r="A24" s="16"/>
      <c r="B24" s="17"/>
      <c r="C24" s="33" t="s">
        <v>3</v>
      </c>
      <c r="D24" s="33" t="s">
        <v>3</v>
      </c>
      <c r="E24" s="33" t="s">
        <v>19</v>
      </c>
      <c r="F24" s="16"/>
      <c r="G24" s="104"/>
    </row>
    <row r="25" spans="1:7" s="15" customFormat="1" ht="12.75" customHeight="1" thickBot="1">
      <c r="A25" s="16"/>
      <c r="B25" s="16"/>
      <c r="C25" s="36"/>
      <c r="D25" s="36"/>
      <c r="E25" s="68"/>
      <c r="F25" s="16"/>
      <c r="G25" s="104"/>
    </row>
    <row r="26" spans="1:7" s="15" customFormat="1" ht="12.75" customHeight="1" thickTop="1">
      <c r="A26" s="16"/>
      <c r="B26" s="17"/>
      <c r="C26" s="16"/>
      <c r="D26" s="16"/>
      <c r="E26" s="51">
        <f>IF(E25="","",IF(E25=0.6,"Correct!","Try again!"))</f>
      </c>
      <c r="F26" s="16"/>
      <c r="G26" s="104"/>
    </row>
    <row r="27" spans="1:7" s="15" customFormat="1" ht="12.75" customHeight="1">
      <c r="A27" s="16"/>
      <c r="B27" s="17"/>
      <c r="C27" s="16"/>
      <c r="D27" s="16"/>
      <c r="E27" s="51"/>
      <c r="F27" s="16"/>
      <c r="G27" s="104"/>
    </row>
    <row r="28" spans="1:7" s="15" customFormat="1" ht="12.75" customHeight="1">
      <c r="A28" s="16"/>
      <c r="B28" s="16"/>
      <c r="C28" s="16"/>
      <c r="D28" s="16"/>
      <c r="E28" s="34" t="s">
        <v>46</v>
      </c>
      <c r="F28" s="16"/>
      <c r="G28" s="104"/>
    </row>
    <row r="29" spans="1:7" s="15" customFormat="1" ht="12.75" customHeight="1">
      <c r="A29" s="16"/>
      <c r="B29" s="16"/>
      <c r="C29" s="18" t="s">
        <v>6</v>
      </c>
      <c r="D29" s="18"/>
      <c r="E29" s="34" t="s">
        <v>47</v>
      </c>
      <c r="F29" s="16"/>
      <c r="G29" s="104"/>
    </row>
    <row r="30" spans="1:7" s="15" customFormat="1" ht="12.75" customHeight="1">
      <c r="A30" s="16"/>
      <c r="B30" s="16"/>
      <c r="C30" s="33" t="s">
        <v>7</v>
      </c>
      <c r="D30" s="33" t="s">
        <v>19</v>
      </c>
      <c r="E30" s="75" t="s">
        <v>22</v>
      </c>
      <c r="F30" s="16"/>
      <c r="G30" s="104"/>
    </row>
    <row r="31" spans="1:7" s="15" customFormat="1" ht="12.75" customHeight="1">
      <c r="A31" s="16"/>
      <c r="B31" s="35" t="s">
        <v>0</v>
      </c>
      <c r="C31" s="78"/>
      <c r="D31" s="79"/>
      <c r="E31" s="77"/>
      <c r="F31" s="16"/>
      <c r="G31" s="104"/>
    </row>
    <row r="32" spans="1:7" s="15" customFormat="1" ht="12.75" customHeight="1">
      <c r="A32" s="16"/>
      <c r="B32" s="35" t="s">
        <v>1</v>
      </c>
      <c r="C32" s="76"/>
      <c r="D32" s="42"/>
      <c r="E32" s="65"/>
      <c r="F32" s="16"/>
      <c r="G32" s="104"/>
    </row>
    <row r="33" spans="1:7" s="15" customFormat="1" ht="12.75" customHeight="1">
      <c r="A33" s="16"/>
      <c r="B33" s="35"/>
      <c r="C33" s="53"/>
      <c r="D33" s="54"/>
      <c r="E33" s="23"/>
      <c r="F33" s="16"/>
      <c r="G33" s="104"/>
    </row>
    <row r="34" spans="1:7" s="15" customFormat="1" ht="12.75" customHeight="1" thickBot="1">
      <c r="A34" s="16"/>
      <c r="B34" s="35" t="s">
        <v>41</v>
      </c>
      <c r="C34" s="16"/>
      <c r="D34" s="16"/>
      <c r="E34" s="67"/>
      <c r="F34" s="16"/>
      <c r="G34" s="104"/>
    </row>
    <row r="35" spans="1:7" s="15" customFormat="1" ht="12.75" customHeight="1" thickTop="1">
      <c r="A35" s="16"/>
      <c r="B35" s="17"/>
      <c r="C35" s="16"/>
      <c r="D35" s="16"/>
      <c r="E35" s="51">
        <f>IF(E34="","",IF(E34=52,"Correct!","Try again!"))</f>
      </c>
      <c r="F35" s="16"/>
      <c r="G35" s="104"/>
    </row>
    <row r="36" spans="1:7" s="15" customFormat="1" ht="12.75" customHeight="1">
      <c r="A36" s="16"/>
      <c r="B36" s="17" t="s">
        <v>42</v>
      </c>
      <c r="C36" s="16"/>
      <c r="D36" s="16"/>
      <c r="E36" s="16"/>
      <c r="F36" s="16"/>
      <c r="G36" s="104"/>
    </row>
    <row r="37" spans="1:7" s="15" customFormat="1" ht="12.75" customHeight="1">
      <c r="A37" s="16"/>
      <c r="B37" s="16"/>
      <c r="C37" s="16"/>
      <c r="D37" s="16"/>
      <c r="E37" s="16"/>
      <c r="F37" s="16"/>
      <c r="G37" s="104"/>
    </row>
    <row r="38" spans="1:7" s="15" customFormat="1" ht="12.75" customHeight="1">
      <c r="A38" s="16"/>
      <c r="B38" s="16"/>
      <c r="C38" s="33" t="s">
        <v>8</v>
      </c>
      <c r="D38" s="33" t="s">
        <v>9</v>
      </c>
      <c r="E38" s="33" t="s">
        <v>10</v>
      </c>
      <c r="F38" s="16"/>
      <c r="G38" s="104"/>
    </row>
    <row r="39" spans="1:7" s="15" customFormat="1" ht="12.75" customHeight="1" thickBot="1">
      <c r="A39" s="16"/>
      <c r="B39" s="16"/>
      <c r="C39" s="36"/>
      <c r="D39" s="36"/>
      <c r="E39" s="63"/>
      <c r="F39" s="16" t="s">
        <v>18</v>
      </c>
      <c r="G39" s="104"/>
    </row>
    <row r="40" spans="1:7" s="15" customFormat="1" ht="12.75" customHeight="1" thickTop="1">
      <c r="A40" s="16"/>
      <c r="B40" s="16"/>
      <c r="C40" s="16"/>
      <c r="D40" s="16"/>
      <c r="E40" s="51">
        <f>IF(E39="","",IF(E39=15750,"Correct!","Try again!"))</f>
      </c>
      <c r="F40" s="16"/>
      <c r="G40" s="104"/>
    </row>
    <row r="41" spans="1:7" s="15" customFormat="1" ht="12.75" customHeight="1">
      <c r="A41" s="16"/>
      <c r="B41" s="16"/>
      <c r="C41" s="16"/>
      <c r="D41" s="16"/>
      <c r="E41" s="16"/>
      <c r="F41" s="16"/>
      <c r="G41" s="104"/>
    </row>
    <row r="42" spans="1:7" s="15" customFormat="1" ht="12.75" customHeight="1">
      <c r="A42" s="16"/>
      <c r="B42" s="17"/>
      <c r="C42" s="34" t="s">
        <v>2</v>
      </c>
      <c r="D42" s="16"/>
      <c r="E42" s="18" t="s">
        <v>10</v>
      </c>
      <c r="F42" s="16"/>
      <c r="G42" s="104"/>
    </row>
    <row r="43" spans="1:7" s="15" customFormat="1" ht="12.75" customHeight="1">
      <c r="A43" s="16"/>
      <c r="B43" s="16"/>
      <c r="C43" s="33" t="s">
        <v>10</v>
      </c>
      <c r="D43" s="33" t="s">
        <v>19</v>
      </c>
      <c r="E43" s="33" t="s">
        <v>11</v>
      </c>
      <c r="F43" s="16"/>
      <c r="G43" s="104"/>
    </row>
    <row r="44" spans="1:7" s="15" customFormat="1" ht="12.75" customHeight="1">
      <c r="A44" s="16"/>
      <c r="B44" s="43" t="s">
        <v>0</v>
      </c>
      <c r="C44" s="39"/>
      <c r="D44" s="41"/>
      <c r="E44" s="38"/>
      <c r="F44" s="16" t="s">
        <v>17</v>
      </c>
      <c r="G44" s="104"/>
    </row>
    <row r="45" spans="1:7" s="15" customFormat="1" ht="12.75" customHeight="1">
      <c r="A45" s="26"/>
      <c r="B45" s="43" t="s">
        <v>1</v>
      </c>
      <c r="C45" s="40"/>
      <c r="D45" s="42"/>
      <c r="E45" s="62"/>
      <c r="F45" s="16" t="s">
        <v>17</v>
      </c>
      <c r="G45" s="104"/>
    </row>
    <row r="46" spans="1:7" s="15" customFormat="1" ht="12.75" customHeight="1" thickBot="1">
      <c r="A46" s="26"/>
      <c r="B46" s="44" t="s">
        <v>43</v>
      </c>
      <c r="C46" s="26"/>
      <c r="D46" s="26"/>
      <c r="E46" s="66"/>
      <c r="F46" s="16" t="s">
        <v>17</v>
      </c>
      <c r="G46" s="104"/>
    </row>
    <row r="47" spans="1:7" s="15" customFormat="1" ht="12.75" customHeight="1" thickTop="1">
      <c r="A47" s="26"/>
      <c r="B47" s="27"/>
      <c r="C47" s="26"/>
      <c r="D47" s="26"/>
      <c r="E47" s="51">
        <f>IF(E46="","",IF(E46=15750,"Correct!","Try again!"))</f>
      </c>
      <c r="F47" s="16"/>
      <c r="G47" s="104"/>
    </row>
    <row r="48" spans="1:7" s="15" customFormat="1" ht="12.75" customHeight="1">
      <c r="A48" s="56"/>
      <c r="B48" s="56"/>
      <c r="C48" s="56"/>
      <c r="D48" s="56"/>
      <c r="E48" s="56"/>
      <c r="F48" s="56"/>
      <c r="G48" s="55"/>
    </row>
    <row r="49" spans="1:7" s="15" customFormat="1" ht="12.75" customHeight="1">
      <c r="A49" s="26"/>
      <c r="B49" s="27" t="s">
        <v>44</v>
      </c>
      <c r="C49" s="26"/>
      <c r="D49" s="26"/>
      <c r="E49" s="26"/>
      <c r="F49" s="26"/>
      <c r="G49" s="104"/>
    </row>
    <row r="50" spans="1:7" s="15" customFormat="1" ht="12.75" customHeight="1">
      <c r="A50" s="26"/>
      <c r="B50" s="26"/>
      <c r="C50" s="26"/>
      <c r="D50" s="26"/>
      <c r="E50" s="34" t="s">
        <v>46</v>
      </c>
      <c r="F50" s="26"/>
      <c r="G50" s="104"/>
    </row>
    <row r="51" spans="1:7" s="15" customFormat="1" ht="12.75" customHeight="1">
      <c r="A51" s="26"/>
      <c r="B51" s="16"/>
      <c r="C51" s="18" t="s">
        <v>6</v>
      </c>
      <c r="D51" s="18" t="s">
        <v>45</v>
      </c>
      <c r="E51" s="34" t="s">
        <v>47</v>
      </c>
      <c r="F51" s="26"/>
      <c r="G51" s="104"/>
    </row>
    <row r="52" spans="1:7" s="15" customFormat="1" ht="12.75" customHeight="1">
      <c r="A52" s="26"/>
      <c r="B52" s="16"/>
      <c r="C52" s="33" t="s">
        <v>7</v>
      </c>
      <c r="D52" s="33" t="s">
        <v>19</v>
      </c>
      <c r="E52" s="75" t="s">
        <v>22</v>
      </c>
      <c r="F52" s="26"/>
      <c r="G52" s="104"/>
    </row>
    <row r="53" spans="1:7" s="15" customFormat="1" ht="12.75" customHeight="1">
      <c r="A53" s="26"/>
      <c r="B53" s="35" t="s">
        <v>0</v>
      </c>
      <c r="C53" s="78"/>
      <c r="D53" s="41"/>
      <c r="E53" s="80"/>
      <c r="F53" s="26"/>
      <c r="G53" s="104"/>
    </row>
    <row r="54" spans="1:7" s="15" customFormat="1" ht="12.75" customHeight="1">
      <c r="A54" s="26"/>
      <c r="B54" s="35" t="s">
        <v>1</v>
      </c>
      <c r="C54" s="76"/>
      <c r="D54" s="42"/>
      <c r="E54" s="65"/>
      <c r="F54" s="26"/>
      <c r="G54" s="104"/>
    </row>
    <row r="55" spans="1:7" s="15" customFormat="1" ht="12.75" customHeight="1">
      <c r="A55" s="26"/>
      <c r="B55" s="35"/>
      <c r="C55" s="57"/>
      <c r="D55" s="58"/>
      <c r="E55" s="59"/>
      <c r="F55" s="26"/>
      <c r="G55" s="104"/>
    </row>
    <row r="56" spans="1:7" s="15" customFormat="1" ht="12.75" customHeight="1" thickBot="1">
      <c r="A56" s="26"/>
      <c r="B56" s="35" t="s">
        <v>41</v>
      </c>
      <c r="C56" s="16"/>
      <c r="D56" s="16"/>
      <c r="E56" s="64"/>
      <c r="F56" s="26"/>
      <c r="G56" s="104"/>
    </row>
    <row r="57" spans="1:7" s="15" customFormat="1" ht="12.75" customHeight="1" thickTop="1">
      <c r="A57" s="26"/>
      <c r="B57" s="17"/>
      <c r="C57" s="16"/>
      <c r="D57" s="16"/>
      <c r="E57" s="51">
        <f>IF(E56="","",IF(E56=42,"Correct!","Try again!"))</f>
      </c>
      <c r="F57" s="26"/>
      <c r="G57" s="104"/>
    </row>
    <row r="58" spans="1:7" s="15" customFormat="1" ht="12.75" customHeight="1">
      <c r="A58" s="26"/>
      <c r="B58" s="17" t="s">
        <v>42</v>
      </c>
      <c r="C58" s="16"/>
      <c r="D58" s="16"/>
      <c r="E58" s="16"/>
      <c r="F58" s="26"/>
      <c r="G58" s="104"/>
    </row>
    <row r="59" spans="1:7" s="15" customFormat="1" ht="12.75" customHeight="1">
      <c r="A59" s="26"/>
      <c r="B59" s="16"/>
      <c r="C59" s="16"/>
      <c r="D59" s="16"/>
      <c r="E59" s="16"/>
      <c r="F59" s="26"/>
      <c r="G59" s="104"/>
    </row>
    <row r="60" spans="1:7" s="15" customFormat="1" ht="12.75" customHeight="1">
      <c r="A60" s="26"/>
      <c r="B60" s="16"/>
      <c r="C60" s="33" t="s">
        <v>8</v>
      </c>
      <c r="D60" s="33" t="s">
        <v>9</v>
      </c>
      <c r="E60" s="33" t="s">
        <v>10</v>
      </c>
      <c r="F60" s="26"/>
      <c r="G60" s="104"/>
    </row>
    <row r="61" spans="1:7" s="15" customFormat="1" ht="12.75" customHeight="1" thickBot="1">
      <c r="A61" s="26"/>
      <c r="B61" s="16"/>
      <c r="C61" s="36"/>
      <c r="D61" s="46"/>
      <c r="E61" s="63"/>
      <c r="F61" s="16" t="s">
        <v>18</v>
      </c>
      <c r="G61" s="104"/>
    </row>
    <row r="62" spans="1:7" s="15" customFormat="1" ht="12.75" customHeight="1" thickTop="1">
      <c r="A62" s="26"/>
      <c r="B62" s="16"/>
      <c r="C62" s="16"/>
      <c r="D62" s="16"/>
      <c r="E62" s="51">
        <f>IF(E61="","",IF(E61=19500,"Correct!","Try again!"))</f>
      </c>
      <c r="F62" s="26"/>
      <c r="G62" s="104"/>
    </row>
    <row r="63" spans="1:7" s="15" customFormat="1" ht="12.75" customHeight="1">
      <c r="A63" s="26"/>
      <c r="B63" s="16"/>
      <c r="C63" s="16"/>
      <c r="D63" s="16"/>
      <c r="E63" s="16"/>
      <c r="F63" s="26"/>
      <c r="G63" s="104"/>
    </row>
    <row r="64" spans="1:7" s="15" customFormat="1" ht="12.75" customHeight="1">
      <c r="A64" s="26"/>
      <c r="B64" s="17"/>
      <c r="C64" s="34" t="s">
        <v>2</v>
      </c>
      <c r="D64" s="16"/>
      <c r="E64" s="18" t="s">
        <v>10</v>
      </c>
      <c r="F64" s="26"/>
      <c r="G64" s="104"/>
    </row>
    <row r="65" spans="1:7" s="15" customFormat="1" ht="12.75" customHeight="1">
      <c r="A65" s="26"/>
      <c r="B65" s="16"/>
      <c r="C65" s="33" t="s">
        <v>10</v>
      </c>
      <c r="D65" s="33" t="s">
        <v>19</v>
      </c>
      <c r="E65" s="33" t="s">
        <v>11</v>
      </c>
      <c r="F65" s="26"/>
      <c r="G65" s="104"/>
    </row>
    <row r="66" spans="1:7" s="15" customFormat="1" ht="12.75" customHeight="1">
      <c r="A66" s="26"/>
      <c r="B66" s="43" t="s">
        <v>0</v>
      </c>
      <c r="C66" s="47"/>
      <c r="D66" s="48"/>
      <c r="E66" s="61"/>
      <c r="F66" s="16" t="s">
        <v>17</v>
      </c>
      <c r="G66" s="104"/>
    </row>
    <row r="67" spans="1:7" s="15" customFormat="1" ht="12.75" customHeight="1">
      <c r="A67" s="26"/>
      <c r="B67" s="43" t="s">
        <v>1</v>
      </c>
      <c r="C67" s="49"/>
      <c r="D67" s="50"/>
      <c r="E67" s="62"/>
      <c r="F67" s="16" t="s">
        <v>17</v>
      </c>
      <c r="G67" s="104"/>
    </row>
    <row r="68" spans="1:7" s="15" customFormat="1" ht="12.75" customHeight="1" thickBot="1">
      <c r="A68" s="26"/>
      <c r="B68" s="44" t="s">
        <v>43</v>
      </c>
      <c r="C68" s="26"/>
      <c r="D68" s="26"/>
      <c r="E68" s="60"/>
      <c r="F68" s="16" t="s">
        <v>17</v>
      </c>
      <c r="G68" s="104"/>
    </row>
    <row r="69" spans="1:7" s="15" customFormat="1" ht="12.75" customHeight="1" thickTop="1">
      <c r="A69" s="26"/>
      <c r="B69" s="27"/>
      <c r="C69" s="26"/>
      <c r="D69" s="26"/>
      <c r="E69" s="51">
        <f>IF(E68="","",IF(E68=19500,"Correct!","Try again!"))</f>
      </c>
      <c r="F69" s="26"/>
      <c r="G69" s="104"/>
    </row>
    <row r="70" spans="1:7" s="15" customFormat="1" ht="12.75" customHeight="1">
      <c r="A70" s="55"/>
      <c r="B70" s="55"/>
      <c r="C70" s="55"/>
      <c r="D70" s="55"/>
      <c r="E70" s="55"/>
      <c r="F70" s="55"/>
      <c r="G70" s="55"/>
    </row>
    <row r="71" spans="1:7" s="15" customFormat="1" ht="12.75" customHeight="1">
      <c r="A71" s="55"/>
      <c r="B71" s="55"/>
      <c r="C71" s="55"/>
      <c r="D71" s="55"/>
      <c r="E71" s="55"/>
      <c r="F71" s="55"/>
      <c r="G71" s="55"/>
    </row>
    <row r="72" spans="1:7" s="15" customFormat="1" ht="12.75" customHeight="1">
      <c r="A72" s="55"/>
      <c r="B72" s="55"/>
      <c r="C72" s="55"/>
      <c r="D72" s="55"/>
      <c r="E72" s="55"/>
      <c r="F72" s="55"/>
      <c r="G72" s="55"/>
    </row>
    <row r="73" spans="1:7" s="15" customFormat="1" ht="12.75" customHeight="1">
      <c r="A73" s="55"/>
      <c r="B73" s="55"/>
      <c r="C73" s="55"/>
      <c r="D73" s="55"/>
      <c r="E73" s="55"/>
      <c r="F73" s="55"/>
      <c r="G73" s="55"/>
    </row>
    <row r="74" spans="1:7" s="15" customFormat="1" ht="12.75" customHeight="1">
      <c r="A74" s="55"/>
      <c r="B74" s="55"/>
      <c r="C74" s="55"/>
      <c r="D74" s="55"/>
      <c r="E74" s="55"/>
      <c r="F74" s="55"/>
      <c r="G74" s="55"/>
    </row>
    <row r="75" spans="1:7" s="15" customFormat="1" ht="12.75" customHeight="1">
      <c r="A75" s="55"/>
      <c r="B75" s="55"/>
      <c r="C75" s="55"/>
      <c r="D75" s="55"/>
      <c r="E75" s="55"/>
      <c r="F75" s="55"/>
      <c r="G75" s="55"/>
    </row>
    <row r="76" s="15" customFormat="1" ht="12.75" customHeight="1"/>
    <row r="77" ht="12.75" customHeight="1"/>
    <row r="78" ht="12.75" customHeight="1"/>
    <row r="79" ht="12.75" customHeight="1"/>
    <row r="80" ht="12.75" customHeight="1"/>
  </sheetData>
  <sheetProtection password="C690" sheet="1" objects="1" scenarios="1" selectLockedCells="1"/>
  <mergeCells count="7">
    <mergeCell ref="C1:D1"/>
    <mergeCell ref="B7:C7"/>
    <mergeCell ref="B16:C16"/>
    <mergeCell ref="B17:E17"/>
    <mergeCell ref="A5:F5"/>
    <mergeCell ref="C3:D3"/>
    <mergeCell ref="C2:D2"/>
  </mergeCells>
  <printOptions/>
  <pageMargins left="0.75" right="0.75" top="1" bottom="1" header="0.5" footer="0.5"/>
  <pageSetup horizontalDpi="300" verticalDpi="300" orientation="portrait" scale="108" r:id="rId3"/>
  <rowBreaks count="1" manualBreakCount="1">
    <brk id="4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6" width="12.7109375" style="0" customWidth="1"/>
    <col min="7" max="7" width="2.7109375" style="0" customWidth="1"/>
    <col min="8" max="31" width="12.7109375" style="0" customWidth="1"/>
  </cols>
  <sheetData>
    <row r="1" spans="1:7" ht="12.75">
      <c r="A1" s="113" t="s">
        <v>64</v>
      </c>
      <c r="B1" s="113"/>
      <c r="C1" s="113"/>
      <c r="D1" s="106"/>
      <c r="E1" s="3"/>
      <c r="F1" s="3"/>
      <c r="G1" s="3"/>
    </row>
    <row r="2" spans="2:7" ht="12.75">
      <c r="B2" s="3"/>
      <c r="C2" s="3"/>
      <c r="D2" s="3"/>
      <c r="E2" s="3"/>
      <c r="F2" s="3"/>
      <c r="G2" s="3"/>
    </row>
    <row r="3" spans="1:7" ht="12.75">
      <c r="A3" s="104"/>
      <c r="B3" s="111" t="s">
        <v>25</v>
      </c>
      <c r="C3" s="111"/>
      <c r="D3" s="111"/>
      <c r="E3" s="111"/>
      <c r="F3" s="111"/>
      <c r="G3" s="6"/>
    </row>
    <row r="4" spans="1:7" ht="12.75">
      <c r="A4" s="104"/>
      <c r="B4" s="4"/>
      <c r="C4" s="4"/>
      <c r="D4" s="4"/>
      <c r="E4" s="4"/>
      <c r="F4" s="4"/>
      <c r="G4" s="4"/>
    </row>
    <row r="5" spans="1:7" ht="12.75">
      <c r="A5" s="104"/>
      <c r="B5" s="4"/>
      <c r="C5" s="4"/>
      <c r="D5" s="4"/>
      <c r="E5" s="7" t="s">
        <v>0</v>
      </c>
      <c r="F5" s="7" t="s">
        <v>1</v>
      </c>
      <c r="G5" s="4"/>
    </row>
    <row r="6" spans="1:7" ht="12.75">
      <c r="A6" s="104"/>
      <c r="B6" s="112" t="s">
        <v>26</v>
      </c>
      <c r="C6" s="112"/>
      <c r="D6" s="112"/>
      <c r="E6" s="8">
        <v>70</v>
      </c>
      <c r="F6" s="8">
        <v>100</v>
      </c>
      <c r="G6" s="4"/>
    </row>
    <row r="7" spans="1:7" ht="12.75">
      <c r="A7" s="104"/>
      <c r="B7" s="112" t="s">
        <v>27</v>
      </c>
      <c r="C7" s="112"/>
      <c r="D7" s="112"/>
      <c r="E7" s="8">
        <v>30</v>
      </c>
      <c r="F7" s="8">
        <v>40</v>
      </c>
      <c r="G7" s="4"/>
    </row>
    <row r="8" spans="1:7" ht="12.75">
      <c r="A8" s="104"/>
      <c r="B8" s="112" t="s">
        <v>28</v>
      </c>
      <c r="C8" s="112"/>
      <c r="D8" s="112"/>
      <c r="E8" s="9">
        <v>8000</v>
      </c>
      <c r="F8" s="9">
        <v>12000</v>
      </c>
      <c r="G8" s="4"/>
    </row>
    <row r="9" spans="1:7" ht="12.75">
      <c r="A9" s="104"/>
      <c r="B9" s="4"/>
      <c r="C9" s="4"/>
      <c r="D9" s="4"/>
      <c r="E9" s="4"/>
      <c r="F9" s="4"/>
      <c r="G9" s="4"/>
    </row>
    <row r="10" spans="1:7" ht="12.75">
      <c r="A10" s="104"/>
      <c r="B10" s="10" t="s">
        <v>29</v>
      </c>
      <c r="C10" s="4"/>
      <c r="D10" s="4"/>
      <c r="E10" s="4"/>
      <c r="F10" s="4"/>
      <c r="G10" s="4"/>
    </row>
    <row r="11" spans="1:7" ht="12.75">
      <c r="A11" s="104"/>
      <c r="B11" s="112" t="s">
        <v>30</v>
      </c>
      <c r="C11" s="112"/>
      <c r="D11" s="112"/>
      <c r="E11" s="4"/>
      <c r="F11" s="8">
        <v>819000</v>
      </c>
      <c r="G11" s="4"/>
    </row>
    <row r="12" spans="1:7" ht="12.75">
      <c r="A12" s="104"/>
      <c r="B12" s="4"/>
      <c r="C12" s="4"/>
      <c r="D12" s="4"/>
      <c r="E12" s="4"/>
      <c r="F12" s="4"/>
      <c r="G12" s="4"/>
    </row>
  </sheetData>
  <sheetProtection password="C690" sheet="1" objects="1" scenarios="1" selectLockedCells="1" selectUnlockedCells="1"/>
  <mergeCells count="6">
    <mergeCell ref="A1:C1"/>
    <mergeCell ref="B3:F3"/>
    <mergeCell ref="B11:D11"/>
    <mergeCell ref="B8:D8"/>
    <mergeCell ref="B7:D7"/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1" width="2.7109375" style="0" customWidth="1"/>
    <col min="2" max="6" width="12.7109375" style="0" customWidth="1"/>
    <col min="7" max="7" width="2.7109375" style="0" customWidth="1"/>
    <col min="8" max="17" width="12.7109375" style="0" customWidth="1"/>
  </cols>
  <sheetData>
    <row r="1" spans="1:8" s="15" customFormat="1" ht="12.75" customHeight="1">
      <c r="A1" s="55"/>
      <c r="B1" s="82" t="s">
        <v>31</v>
      </c>
      <c r="C1" s="110"/>
      <c r="D1" s="110"/>
      <c r="F1" s="105"/>
      <c r="G1" s="55"/>
      <c r="H1" s="55"/>
    </row>
    <row r="2" spans="1:8" s="15" customFormat="1" ht="12.75" customHeight="1">
      <c r="A2" s="55"/>
      <c r="B2" s="82" t="s">
        <v>32</v>
      </c>
      <c r="C2" s="110"/>
      <c r="D2" s="110"/>
      <c r="F2" s="105"/>
      <c r="G2" s="55"/>
      <c r="H2" s="55"/>
    </row>
    <row r="3" spans="1:8" s="15" customFormat="1" ht="12.75" customHeight="1">
      <c r="A3" s="55"/>
      <c r="B3" s="83"/>
      <c r="C3" s="109" t="s">
        <v>63</v>
      </c>
      <c r="D3" s="109"/>
      <c r="F3" s="12"/>
      <c r="G3" s="55"/>
      <c r="H3" s="55"/>
    </row>
    <row r="4" spans="1:8" s="15" customFormat="1" ht="12.75" customHeight="1">
      <c r="A4" s="14"/>
      <c r="B4" s="14"/>
      <c r="C4" s="14"/>
      <c r="D4" s="14"/>
      <c r="E4" s="14"/>
      <c r="F4" s="14"/>
      <c r="G4" s="55"/>
      <c r="H4" s="55"/>
    </row>
    <row r="5" spans="1:8" s="15" customFormat="1" ht="12.75" customHeight="1">
      <c r="A5" s="13"/>
      <c r="B5" s="108" t="s">
        <v>48</v>
      </c>
      <c r="C5" s="108"/>
      <c r="D5" s="108"/>
      <c r="E5" s="108"/>
      <c r="F5" s="108"/>
      <c r="G5" s="97"/>
      <c r="H5" s="55"/>
    </row>
    <row r="6" spans="1:8" s="15" customFormat="1" ht="12.75" customHeight="1">
      <c r="A6" s="13"/>
      <c r="B6" s="13"/>
      <c r="C6" s="13"/>
      <c r="D6" s="13"/>
      <c r="E6" s="13"/>
      <c r="F6" s="13"/>
      <c r="G6" s="97"/>
      <c r="H6" s="55"/>
    </row>
    <row r="7" spans="1:8" s="15" customFormat="1" ht="12.75" customHeight="1">
      <c r="A7" s="16"/>
      <c r="B7" s="107" t="s">
        <v>53</v>
      </c>
      <c r="C7" s="107"/>
      <c r="D7" s="107"/>
      <c r="E7" s="107"/>
      <c r="F7" s="107"/>
      <c r="G7" s="26"/>
      <c r="H7" s="55"/>
    </row>
    <row r="8" spans="1:8" s="15" customFormat="1" ht="12.75" customHeight="1">
      <c r="A8" s="16"/>
      <c r="B8" s="16"/>
      <c r="C8" s="16"/>
      <c r="D8" s="16"/>
      <c r="E8" s="16"/>
      <c r="F8" s="16"/>
      <c r="G8" s="26"/>
      <c r="H8" s="55"/>
    </row>
    <row r="9" spans="1:8" s="15" customFormat="1" ht="12.75" customHeight="1">
      <c r="A9" s="16"/>
      <c r="B9" s="16"/>
      <c r="C9" s="34"/>
      <c r="D9" s="34" t="s">
        <v>20</v>
      </c>
      <c r="E9" s="34" t="s">
        <v>21</v>
      </c>
      <c r="F9" s="34" t="s">
        <v>22</v>
      </c>
      <c r="G9" s="26"/>
      <c r="H9" s="55"/>
    </row>
    <row r="10" spans="1:8" s="15" customFormat="1" ht="12.75" customHeight="1">
      <c r="A10" s="16"/>
      <c r="B10" s="16"/>
      <c r="C10" s="75" t="s">
        <v>19</v>
      </c>
      <c r="D10" s="75" t="s">
        <v>49</v>
      </c>
      <c r="E10" s="75" t="s">
        <v>49</v>
      </c>
      <c r="F10" s="75" t="s">
        <v>49</v>
      </c>
      <c r="G10" s="26"/>
      <c r="H10" s="55"/>
    </row>
    <row r="11" spans="1:8" s="15" customFormat="1" ht="12.75" customHeight="1">
      <c r="A11" s="16"/>
      <c r="B11" s="35" t="s">
        <v>12</v>
      </c>
      <c r="C11" s="41"/>
      <c r="D11" s="88"/>
      <c r="E11" s="88"/>
      <c r="F11" s="74"/>
      <c r="G11" s="16" t="str">
        <f>IF(AND(F11&gt;0,F11&lt;&gt;1),"wrong"," ")</f>
        <v> </v>
      </c>
      <c r="H11" s="55"/>
    </row>
    <row r="12" spans="1:8" s="15" customFormat="1" ht="12.75" customHeight="1">
      <c r="A12" s="16"/>
      <c r="B12" s="35" t="s">
        <v>13</v>
      </c>
      <c r="C12" s="84"/>
      <c r="D12" s="89"/>
      <c r="E12" s="89"/>
      <c r="F12" s="90"/>
      <c r="G12" s="16" t="str">
        <f>IF(AND(F12&gt;0,F12&lt;&gt;2),"wrong"," ")</f>
        <v> </v>
      </c>
      <c r="H12" s="55"/>
    </row>
    <row r="13" spans="1:8" s="15" customFormat="1" ht="12.75" customHeight="1">
      <c r="A13" s="16"/>
      <c r="B13" s="35" t="s">
        <v>14</v>
      </c>
      <c r="C13" s="85"/>
      <c r="D13" s="91"/>
      <c r="E13" s="91"/>
      <c r="F13" s="92"/>
      <c r="G13" s="16" t="str">
        <f>IF(AND(F13&gt;0,F13&lt;&gt;4),"wrong"," ")</f>
        <v> </v>
      </c>
      <c r="H13" s="55"/>
    </row>
    <row r="14" spans="1:8" s="15" customFormat="1" ht="12.75" customHeight="1">
      <c r="A14" s="16"/>
      <c r="B14" s="17"/>
      <c r="C14" s="16"/>
      <c r="D14" s="16"/>
      <c r="E14" s="16"/>
      <c r="F14" s="16"/>
      <c r="G14" s="26"/>
      <c r="H14" s="55"/>
    </row>
    <row r="15" spans="1:8" s="15" customFormat="1" ht="12.75" customHeight="1">
      <c r="A15" s="16"/>
      <c r="B15" s="16" t="s">
        <v>61</v>
      </c>
      <c r="C15" s="16"/>
      <c r="D15" s="86"/>
      <c r="E15" s="98">
        <f>IF(D15="","",IF(D15=5.45,"«- Correct!","«- Try again!"))</f>
      </c>
      <c r="F15" s="16"/>
      <c r="G15" s="26"/>
      <c r="H15" s="55"/>
    </row>
    <row r="16" spans="1:8" s="15" customFormat="1" ht="12.75" customHeight="1">
      <c r="A16" s="16"/>
      <c r="B16" s="16" t="s">
        <v>23</v>
      </c>
      <c r="C16" s="16"/>
      <c r="D16" s="87"/>
      <c r="E16" s="98">
        <f>IF(D16="","",IF(D16=2.1,"«- Correct!","«- Try again!"))</f>
      </c>
      <c r="F16" s="16"/>
      <c r="G16" s="26"/>
      <c r="H16" s="55"/>
    </row>
    <row r="17" spans="1:8" s="15" customFormat="1" ht="12.75" customHeight="1">
      <c r="A17" s="16"/>
      <c r="B17" s="16" t="s">
        <v>24</v>
      </c>
      <c r="C17" s="16"/>
      <c r="D17" s="102"/>
      <c r="E17" s="51">
        <f>IF(D17="","",IF(AND(D17&gt;=0.385321,D17&lt;=0.385322),"«- Correct!","«- Try again!"))</f>
      </c>
      <c r="F17" s="16"/>
      <c r="G17" s="26"/>
      <c r="H17" s="55"/>
    </row>
    <row r="18" spans="1:8" s="15" customFormat="1" ht="12.75" customHeight="1">
      <c r="A18" s="16"/>
      <c r="B18" s="16"/>
      <c r="C18" s="16"/>
      <c r="D18" s="16"/>
      <c r="E18" s="16"/>
      <c r="F18" s="16"/>
      <c r="G18" s="26"/>
      <c r="H18" s="55"/>
    </row>
    <row r="19" spans="1:8" s="15" customFormat="1" ht="12.75" customHeight="1">
      <c r="A19" s="16"/>
      <c r="B19" s="16"/>
      <c r="C19" s="33" t="s">
        <v>4</v>
      </c>
      <c r="D19" s="37" t="s">
        <v>9</v>
      </c>
      <c r="E19" s="33" t="s">
        <v>10</v>
      </c>
      <c r="F19" s="16"/>
      <c r="G19" s="26"/>
      <c r="H19" s="55"/>
    </row>
    <row r="20" spans="1:8" s="15" customFormat="1" ht="12.75" customHeight="1" thickBot="1">
      <c r="A20" s="16"/>
      <c r="B20" s="16"/>
      <c r="C20" s="45"/>
      <c r="D20" s="103"/>
      <c r="E20" s="101"/>
      <c r="F20" s="16"/>
      <c r="G20" s="26"/>
      <c r="H20" s="55"/>
    </row>
    <row r="21" spans="1:8" s="15" customFormat="1" ht="12.75" customHeight="1" thickTop="1">
      <c r="A21" s="16"/>
      <c r="B21" s="16"/>
      <c r="C21" s="16"/>
      <c r="D21" s="16"/>
      <c r="E21" s="51">
        <f>IF(E20="","",IF(AND(E20&gt;=119900,E20&lt;=119900.1),"Correct!","Try again!"))</f>
      </c>
      <c r="F21" s="16"/>
      <c r="G21" s="26"/>
      <c r="H21" s="55"/>
    </row>
    <row r="22" spans="1:8" s="15" customFormat="1" ht="12.75" customHeight="1">
      <c r="A22" s="32"/>
      <c r="B22" s="32"/>
      <c r="C22" s="32"/>
      <c r="D22" s="32"/>
      <c r="E22" s="32"/>
      <c r="F22" s="32"/>
      <c r="G22" s="56"/>
      <c r="H22" s="55"/>
    </row>
    <row r="23" spans="1:8" s="15" customFormat="1" ht="12.75" customHeight="1">
      <c r="A23" s="26"/>
      <c r="B23" s="27" t="s">
        <v>54</v>
      </c>
      <c r="C23" s="26"/>
      <c r="D23" s="26"/>
      <c r="E23" s="26"/>
      <c r="F23" s="26"/>
      <c r="G23" s="26"/>
      <c r="H23" s="55"/>
    </row>
    <row r="24" spans="1:8" s="15" customFormat="1" ht="12.75" customHeight="1">
      <c r="A24" s="26"/>
      <c r="B24" s="26"/>
      <c r="C24" s="26"/>
      <c r="D24" s="26"/>
      <c r="E24" s="26"/>
      <c r="F24" s="26"/>
      <c r="G24" s="26"/>
      <c r="H24" s="55"/>
    </row>
    <row r="25" spans="1:8" s="15" customFormat="1" ht="12.75" customHeight="1">
      <c r="A25" s="26"/>
      <c r="B25" s="16"/>
      <c r="C25" s="34" t="s">
        <v>56</v>
      </c>
      <c r="D25" s="34" t="s">
        <v>57</v>
      </c>
      <c r="E25" s="34" t="s">
        <v>55</v>
      </c>
      <c r="F25" s="26"/>
      <c r="G25" s="26"/>
      <c r="H25" s="55"/>
    </row>
    <row r="26" spans="1:8" s="15" customFormat="1" ht="12.75" customHeight="1">
      <c r="A26" s="26"/>
      <c r="B26" s="16"/>
      <c r="C26" s="33" t="s">
        <v>15</v>
      </c>
      <c r="D26" s="33" t="s">
        <v>58</v>
      </c>
      <c r="E26" s="33" t="s">
        <v>15</v>
      </c>
      <c r="F26" s="26"/>
      <c r="G26" s="26"/>
      <c r="H26" s="55"/>
    </row>
    <row r="27" spans="1:8" s="15" customFormat="1" ht="12.75" customHeight="1" thickBot="1">
      <c r="A27" s="26"/>
      <c r="B27" s="16"/>
      <c r="C27" s="45"/>
      <c r="D27" s="94"/>
      <c r="E27" s="95"/>
      <c r="F27" s="26"/>
      <c r="G27" s="26"/>
      <c r="H27" s="55"/>
    </row>
    <row r="28" spans="1:8" s="15" customFormat="1" ht="12.75" customHeight="1" thickTop="1">
      <c r="A28" s="26"/>
      <c r="B28" s="26"/>
      <c r="C28" s="26"/>
      <c r="D28" s="26"/>
      <c r="E28" s="51">
        <f>IF(E27="","",IF(E27=63000,"Correct!","Try again!"))</f>
      </c>
      <c r="F28" s="26"/>
      <c r="G28" s="26"/>
      <c r="H28" s="55"/>
    </row>
    <row r="29" spans="1:8" s="15" customFormat="1" ht="12.75" customHeight="1">
      <c r="A29" s="26"/>
      <c r="B29" s="27"/>
      <c r="C29" s="26"/>
      <c r="D29" s="26"/>
      <c r="E29" s="26"/>
      <c r="F29" s="26"/>
      <c r="G29" s="26"/>
      <c r="H29" s="55"/>
    </row>
    <row r="30" spans="1:8" s="15" customFormat="1" ht="12.75" customHeight="1">
      <c r="A30" s="26"/>
      <c r="B30" s="27"/>
      <c r="C30" s="26"/>
      <c r="D30" s="99" t="s">
        <v>46</v>
      </c>
      <c r="E30" s="26"/>
      <c r="F30" s="26"/>
      <c r="G30" s="26"/>
      <c r="H30" s="55"/>
    </row>
    <row r="31" spans="1:8" s="15" customFormat="1" ht="12.75" customHeight="1">
      <c r="A31" s="26"/>
      <c r="B31" s="26"/>
      <c r="C31" s="100" t="s">
        <v>4</v>
      </c>
      <c r="D31" s="99" t="s">
        <v>47</v>
      </c>
      <c r="E31" s="99" t="s">
        <v>10</v>
      </c>
      <c r="F31" s="26"/>
      <c r="G31" s="26"/>
      <c r="H31" s="55"/>
    </row>
    <row r="32" spans="1:8" s="15" customFormat="1" ht="12.75" customHeight="1">
      <c r="A32" s="26"/>
      <c r="B32" s="16"/>
      <c r="C32" s="96" t="s">
        <v>59</v>
      </c>
      <c r="D32" s="75" t="s">
        <v>22</v>
      </c>
      <c r="E32" s="75" t="s">
        <v>60</v>
      </c>
      <c r="F32" s="26"/>
      <c r="G32" s="26"/>
      <c r="H32" s="55"/>
    </row>
    <row r="33" spans="1:8" s="15" customFormat="1" ht="12.75" customHeight="1" thickBot="1">
      <c r="A33" s="26"/>
      <c r="B33" s="16"/>
      <c r="C33" s="45"/>
      <c r="D33" s="93"/>
      <c r="E33" s="101"/>
      <c r="F33" s="26"/>
      <c r="G33" s="26"/>
      <c r="H33" s="55"/>
    </row>
    <row r="34" spans="1:8" s="15" customFormat="1" ht="12.75" customHeight="1" thickTop="1">
      <c r="A34" s="26"/>
      <c r="B34" s="16"/>
      <c r="C34" s="16"/>
      <c r="D34" s="16"/>
      <c r="E34" s="51">
        <f>IF(E33="","",IF(AND(E33&gt;=283400,E33&lt;=283400.1),"Correct!","Try again!"))</f>
      </c>
      <c r="F34" s="26"/>
      <c r="G34" s="26"/>
      <c r="H34" s="55"/>
    </row>
    <row r="35" spans="1:8" s="15" customFormat="1" ht="12.75" customHeight="1">
      <c r="A35" s="55"/>
      <c r="B35" s="55"/>
      <c r="C35" s="55"/>
      <c r="D35" s="55"/>
      <c r="E35" s="55"/>
      <c r="F35" s="55"/>
      <c r="G35" s="55"/>
      <c r="H35" s="55"/>
    </row>
    <row r="36" spans="1:8" s="15" customFormat="1" ht="12.75" customHeight="1">
      <c r="A36" s="55"/>
      <c r="B36" s="55"/>
      <c r="C36" s="55"/>
      <c r="D36" s="55"/>
      <c r="E36" s="55"/>
      <c r="F36" s="55"/>
      <c r="G36" s="55"/>
      <c r="H36" s="55"/>
    </row>
    <row r="37" spans="1:8" s="15" customFormat="1" ht="12.75" customHeight="1">
      <c r="A37" s="55"/>
      <c r="B37" s="55"/>
      <c r="C37" s="55"/>
      <c r="D37" s="55"/>
      <c r="E37" s="55"/>
      <c r="F37" s="55"/>
      <c r="G37" s="55"/>
      <c r="H37" s="55"/>
    </row>
    <row r="38" spans="1:8" s="15" customFormat="1" ht="12.75" customHeight="1">
      <c r="A38" s="55"/>
      <c r="B38" s="55"/>
      <c r="C38" s="55"/>
      <c r="D38" s="55"/>
      <c r="E38" s="55"/>
      <c r="F38" s="55"/>
      <c r="G38" s="55"/>
      <c r="H38" s="55"/>
    </row>
    <row r="39" s="15" customFormat="1" ht="12.75" customHeight="1"/>
    <row r="40" s="15" customFormat="1" ht="12.75" customHeight="1"/>
    <row r="41" s="15" customFormat="1" ht="12.75" customHeight="1"/>
    <row r="42" s="15" customFormat="1" ht="12.75" customHeight="1"/>
    <row r="43" s="15" customFormat="1" ht="12.75" customHeight="1"/>
    <row r="44" s="15" customFormat="1" ht="12.75" customHeight="1"/>
    <row r="45" s="15" customFormat="1" ht="12.75" customHeight="1"/>
    <row r="46" s="15" customFormat="1" ht="12.75" customHeight="1"/>
    <row r="47" s="15" customFormat="1" ht="12.75" customHeight="1"/>
    <row r="48" s="15" customFormat="1" ht="12.75" customHeight="1"/>
    <row r="49" s="15" customFormat="1" ht="12.75" customHeight="1"/>
    <row r="50" s="15" customFormat="1" ht="12.75" customHeight="1"/>
    <row r="51" s="15" customFormat="1" ht="12.75" customHeight="1"/>
    <row r="52" s="15" customFormat="1" ht="12.75" customHeight="1"/>
    <row r="53" s="15" customFormat="1" ht="12.75" customHeight="1"/>
    <row r="54" s="15" customFormat="1" ht="12.75" customHeight="1"/>
    <row r="55" s="15" customFormat="1" ht="12.75" customHeight="1"/>
    <row r="56" s="15" customFormat="1" ht="12.75" customHeight="1"/>
    <row r="57" s="15" customFormat="1" ht="12.75" customHeight="1"/>
    <row r="58" s="15" customFormat="1" ht="12.75" customHeight="1"/>
    <row r="59" s="15" customFormat="1" ht="12.75" customHeight="1"/>
    <row r="60" s="15" customFormat="1" ht="12.75" customHeight="1"/>
    <row r="61" s="15" customFormat="1" ht="12.75" customHeight="1"/>
    <row r="62" s="15" customFormat="1" ht="12.75" customHeight="1"/>
    <row r="63" s="15" customFormat="1" ht="12.75" customHeight="1"/>
    <row r="64" s="15" customFormat="1" ht="12.75" customHeight="1"/>
    <row r="65" s="15" customFormat="1" ht="12.75" customHeight="1"/>
    <row r="66" s="15" customFormat="1" ht="12.75" customHeight="1"/>
    <row r="67" s="15" customFormat="1" ht="12.75" customHeight="1"/>
    <row r="68" s="15" customFormat="1" ht="12.75" customHeight="1"/>
    <row r="69" s="15" customFormat="1" ht="12.75" customHeight="1"/>
    <row r="70" s="15" customFormat="1" ht="12.75" customHeight="1"/>
    <row r="71" s="15" customFormat="1" ht="12.75" customHeight="1"/>
    <row r="72" s="15" customFormat="1" ht="12.75" customHeight="1"/>
    <row r="73" s="15" customFormat="1" ht="12.75" customHeight="1"/>
    <row r="74" s="15" customFormat="1" ht="12.75" customHeight="1"/>
    <row r="75" s="15" customFormat="1" ht="12.75" customHeight="1"/>
    <row r="76" s="15" customFormat="1" ht="12.75" customHeight="1"/>
    <row r="77" s="15" customFormat="1" ht="12.75" customHeight="1"/>
    <row r="78" s="15" customFormat="1" ht="12.75" customHeight="1"/>
    <row r="79" s="15" customFormat="1" ht="12.75" customHeight="1"/>
    <row r="80" s="15" customFormat="1" ht="12.75" customHeight="1"/>
    <row r="81" s="15" customFormat="1" ht="12.75" customHeight="1"/>
    <row r="82" s="15" customFormat="1" ht="12.75" customHeight="1"/>
    <row r="83" s="15" customFormat="1" ht="12.75" customHeight="1"/>
    <row r="84" s="15" customFormat="1" ht="12.75" customHeight="1"/>
    <row r="85" s="15" customFormat="1" ht="12.75" customHeight="1"/>
    <row r="86" s="15" customFormat="1" ht="12.75" customHeight="1"/>
    <row r="87" s="15" customFormat="1" ht="12.75" customHeight="1"/>
    <row r="88" s="15" customFormat="1" ht="12.75" customHeight="1"/>
    <row r="89" s="15" customFormat="1" ht="12.75" customHeight="1"/>
    <row r="90" s="15" customFormat="1" ht="12.75" customHeight="1"/>
    <row r="91" s="15" customFormat="1" ht="12.75" customHeight="1"/>
    <row r="92" s="15" customFormat="1" ht="12.75" customHeight="1"/>
    <row r="93" s="15" customFormat="1" ht="12.75" customHeight="1"/>
    <row r="94" s="15" customFormat="1" ht="12.75" customHeight="1"/>
    <row r="95" s="15" customFormat="1" ht="12.75" customHeight="1"/>
    <row r="96" s="15" customFormat="1" ht="12.75" customHeight="1"/>
    <row r="97" s="15" customFormat="1" ht="12.75" customHeight="1"/>
    <row r="98" s="15" customFormat="1" ht="12.75" customHeight="1"/>
    <row r="99" s="15" customFormat="1" ht="12.75" customHeight="1"/>
    <row r="100" s="15" customFormat="1" ht="12.75" customHeight="1"/>
    <row r="101" s="15" customFormat="1" ht="12.75" customHeight="1"/>
    <row r="102" s="15" customFormat="1" ht="12.75" customHeight="1"/>
    <row r="103" s="15" customFormat="1" ht="12.75" customHeight="1"/>
    <row r="104" s="15" customFormat="1" ht="12.75" customHeight="1"/>
    <row r="105" s="15" customFormat="1" ht="12.75" customHeight="1"/>
    <row r="106" s="15" customFormat="1" ht="12.75" customHeight="1"/>
    <row r="107" s="15" customFormat="1" ht="12.75" customHeight="1"/>
    <row r="108" s="15" customFormat="1" ht="12.75" customHeight="1"/>
    <row r="109" s="15" customFormat="1" ht="12.75" customHeight="1"/>
    <row r="110" s="15" customFormat="1" ht="12.75" customHeight="1"/>
    <row r="111" s="15" customFormat="1" ht="12.75" customHeight="1"/>
    <row r="112" s="15" customFormat="1" ht="12.75" customHeight="1"/>
    <row r="113" s="15" customFormat="1" ht="12.75" customHeight="1"/>
    <row r="114" s="15" customFormat="1" ht="12.75" customHeight="1"/>
    <row r="115" s="15" customFormat="1" ht="12.75" customHeight="1"/>
    <row r="116" s="15" customFormat="1" ht="12.75" customHeight="1"/>
    <row r="117" s="15" customFormat="1" ht="12.75" customHeight="1"/>
    <row r="118" s="15" customFormat="1" ht="12.75" customHeight="1"/>
    <row r="119" s="15" customFormat="1" ht="12.75" customHeight="1"/>
    <row r="120" s="15" customFormat="1" ht="12.75" customHeight="1"/>
    <row r="121" s="15" customFormat="1" ht="12.75" customHeight="1"/>
    <row r="122" s="15" customFormat="1" ht="12.75" customHeight="1"/>
    <row r="123" s="15" customFormat="1" ht="12.75" customHeight="1"/>
    <row r="124" s="15" customFormat="1" ht="12.75" customHeight="1"/>
    <row r="125" s="15" customFormat="1" ht="12.75" customHeight="1"/>
    <row r="126" s="15" customFormat="1" ht="12.75" customHeight="1"/>
    <row r="127" s="15" customFormat="1" ht="12.75" customHeight="1"/>
    <row r="128" s="15" customFormat="1" ht="12.75" customHeight="1"/>
    <row r="129" s="15" customFormat="1" ht="12.75" customHeight="1"/>
    <row r="130" s="15" customFormat="1" ht="12.75" customHeight="1"/>
    <row r="131" s="15" customFormat="1" ht="12.75" customHeight="1"/>
    <row r="132" s="15" customFormat="1" ht="12.75" customHeight="1"/>
    <row r="133" s="15" customFormat="1" ht="12.75" customHeight="1"/>
    <row r="134" s="15" customFormat="1" ht="12.75" customHeight="1"/>
    <row r="135" s="15" customFormat="1" ht="12.75" customHeight="1"/>
    <row r="136" s="15" customFormat="1" ht="12.75" customHeight="1"/>
    <row r="137" s="15" customFormat="1" ht="12.75" customHeight="1"/>
    <row r="138" s="15" customFormat="1" ht="12.75" customHeight="1"/>
    <row r="139" s="15" customFormat="1" ht="12.75" customHeight="1"/>
    <row r="140" s="15" customFormat="1" ht="12.75" customHeight="1"/>
    <row r="141" s="15" customFormat="1" ht="12.75" customHeight="1"/>
    <row r="142" s="15" customFormat="1" ht="12.75" customHeight="1"/>
    <row r="143" s="15" customFormat="1" ht="12.75" customHeight="1"/>
  </sheetData>
  <sheetProtection password="C690" sheet="1" objects="1" scenarios="1" selectLockedCells="1"/>
  <mergeCells count="5">
    <mergeCell ref="B7:F7"/>
    <mergeCell ref="B5:F5"/>
    <mergeCell ref="C3:D3"/>
    <mergeCell ref="C2:D2"/>
    <mergeCell ref="C1:D1"/>
  </mergeCells>
  <printOptions/>
  <pageMargins left="0.75" right="0.75" top="1" bottom="1" header="0.5" footer="0.5"/>
  <pageSetup horizontalDpi="300" verticalDpi="300" orientation="portrait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5" width="12.7109375" style="0" customWidth="1"/>
    <col min="6" max="6" width="2.7109375" style="0" customWidth="1"/>
    <col min="7" max="16" width="12.7109375" style="0" customWidth="1"/>
  </cols>
  <sheetData>
    <row r="1" spans="1:6" ht="12.75">
      <c r="A1" s="113" t="s">
        <v>62</v>
      </c>
      <c r="B1" s="113"/>
      <c r="C1" s="113"/>
      <c r="D1" s="106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104"/>
      <c r="B3" s="111" t="s">
        <v>48</v>
      </c>
      <c r="C3" s="111"/>
      <c r="D3" s="111"/>
      <c r="E3" s="111"/>
      <c r="F3" s="6"/>
    </row>
    <row r="4" spans="1:6" ht="12.75">
      <c r="A4" s="104"/>
      <c r="B4" s="4"/>
      <c r="C4" s="4"/>
      <c r="D4" s="4"/>
      <c r="E4" s="4"/>
      <c r="F4" s="4"/>
    </row>
    <row r="5" spans="1:6" ht="12.75">
      <c r="A5" s="104"/>
      <c r="B5" s="4"/>
      <c r="C5" s="5" t="s">
        <v>20</v>
      </c>
      <c r="D5" s="5" t="s">
        <v>21</v>
      </c>
      <c r="E5" s="5" t="s">
        <v>8</v>
      </c>
      <c r="F5" s="4"/>
    </row>
    <row r="6" spans="1:6" ht="12.75">
      <c r="A6" s="104"/>
      <c r="B6" s="4"/>
      <c r="C6" s="7" t="s">
        <v>49</v>
      </c>
      <c r="D6" s="7" t="s">
        <v>49</v>
      </c>
      <c r="E6" s="7" t="s">
        <v>50</v>
      </c>
      <c r="F6" s="4"/>
    </row>
    <row r="7" spans="1:6" ht="12.75">
      <c r="A7" s="104"/>
      <c r="B7" s="4" t="s">
        <v>12</v>
      </c>
      <c r="C7" s="8">
        <v>3</v>
      </c>
      <c r="D7" s="8">
        <v>2</v>
      </c>
      <c r="E7" s="9">
        <v>0</v>
      </c>
      <c r="F7" s="4"/>
    </row>
    <row r="8" spans="1:6" ht="12.75">
      <c r="A8" s="104"/>
      <c r="B8" s="4" t="s">
        <v>13</v>
      </c>
      <c r="C8" s="9">
        <v>5</v>
      </c>
      <c r="D8" s="9">
        <v>3</v>
      </c>
      <c r="E8" s="9">
        <v>0</v>
      </c>
      <c r="F8" s="4"/>
    </row>
    <row r="9" spans="1:6" ht="12.75">
      <c r="A9" s="104"/>
      <c r="B9" s="4" t="s">
        <v>14</v>
      </c>
      <c r="C9" s="9">
        <v>10</v>
      </c>
      <c r="D9" s="9">
        <v>6</v>
      </c>
      <c r="E9" s="9">
        <v>0</v>
      </c>
      <c r="F9" s="4"/>
    </row>
    <row r="10" spans="1:6" ht="12.75">
      <c r="A10" s="104"/>
      <c r="B10" s="4" t="s">
        <v>51</v>
      </c>
      <c r="C10" s="9">
        <v>0</v>
      </c>
      <c r="D10" s="9">
        <v>0</v>
      </c>
      <c r="E10" s="8">
        <v>46200</v>
      </c>
      <c r="F10" s="4"/>
    </row>
    <row r="11" spans="1:6" ht="12.75">
      <c r="A11" s="104"/>
      <c r="B11" s="4"/>
      <c r="C11" s="4"/>
      <c r="D11" s="4"/>
      <c r="E11" s="4"/>
      <c r="F11" s="4"/>
    </row>
    <row r="12" spans="1:6" ht="12.75">
      <c r="A12" s="104"/>
      <c r="B12" s="4"/>
      <c r="C12" s="5" t="s">
        <v>3</v>
      </c>
      <c r="D12" s="4"/>
      <c r="E12" s="4"/>
      <c r="F12" s="4"/>
    </row>
    <row r="13" spans="1:6" ht="12.75">
      <c r="A13" s="104"/>
      <c r="B13" s="4"/>
      <c r="C13" s="7" t="s">
        <v>52</v>
      </c>
      <c r="D13" s="4"/>
      <c r="E13" s="4"/>
      <c r="F13" s="4"/>
    </row>
    <row r="14" spans="1:6" ht="12.75">
      <c r="A14" s="104"/>
      <c r="B14" s="4" t="s">
        <v>12</v>
      </c>
      <c r="C14" s="81">
        <v>0.4</v>
      </c>
      <c r="D14" s="4"/>
      <c r="E14" s="4"/>
      <c r="F14" s="4"/>
    </row>
    <row r="15" spans="1:6" ht="12.75">
      <c r="A15" s="104"/>
      <c r="B15" s="4" t="s">
        <v>13</v>
      </c>
      <c r="C15" s="81">
        <v>0.35</v>
      </c>
      <c r="D15" s="4"/>
      <c r="E15" s="4"/>
      <c r="F15" s="4"/>
    </row>
    <row r="16" spans="1:6" ht="12.75">
      <c r="A16" s="104"/>
      <c r="B16" s="4" t="s">
        <v>14</v>
      </c>
      <c r="C16" s="81">
        <v>0.25</v>
      </c>
      <c r="D16" s="4"/>
      <c r="E16" s="4"/>
      <c r="F16" s="4"/>
    </row>
    <row r="17" spans="1:6" ht="12.75">
      <c r="A17" s="104"/>
      <c r="B17" s="4"/>
      <c r="C17" s="4"/>
      <c r="D17" s="4"/>
      <c r="E17" s="4"/>
      <c r="F17" s="4"/>
    </row>
  </sheetData>
  <sheetProtection password="C690" sheet="1" objects="1" scenarios="1" selectLockedCells="1" selectUnlockedCells="1"/>
  <mergeCells count="2">
    <mergeCell ref="B3:E3"/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Comsource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Terry</dc:creator>
  <cp:keywords/>
  <dc:description/>
  <cp:lastModifiedBy>faiyaz.ahmed</cp:lastModifiedBy>
  <cp:lastPrinted>2012-11-26T19:27:07Z</cp:lastPrinted>
  <dcterms:created xsi:type="dcterms:W3CDTF">2007-08-21T20:54:04Z</dcterms:created>
  <dcterms:modified xsi:type="dcterms:W3CDTF">2012-11-29T07:22:10Z</dcterms:modified>
  <cp:category/>
  <cp:version/>
  <cp:contentType/>
  <cp:contentStatus/>
</cp:coreProperties>
</file>