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2270" activeTab="0"/>
  </bookViews>
  <sheets>
    <sheet name="P10-48" sheetId="1" r:id="rId1"/>
    <sheet name="Given P10-48" sheetId="2" r:id="rId2"/>
    <sheet name="P10-49" sheetId="3" r:id="rId3"/>
    <sheet name="Given P10-49" sheetId="4" r:id="rId4"/>
    <sheet name="P10-54" sheetId="5" r:id="rId5"/>
    <sheet name="Given P10-54" sheetId="6" r:id="rId6"/>
  </sheets>
  <definedNames/>
  <calcPr fullCalcOnLoad="1"/>
</workbook>
</file>

<file path=xl/sharedStrings.xml><?xml version="1.0" encoding="utf-8"?>
<sst xmlns="http://schemas.openxmlformats.org/spreadsheetml/2006/main" count="212" uniqueCount="105">
  <si>
    <t>Resources</t>
  </si>
  <si>
    <t>Rate</t>
  </si>
  <si>
    <t>Used</t>
  </si>
  <si>
    <t>Materials</t>
  </si>
  <si>
    <t>per pound</t>
  </si>
  <si>
    <t>pounds</t>
  </si>
  <si>
    <t>Energy</t>
  </si>
  <si>
    <t>Setups</t>
  </si>
  <si>
    <t>per setup</t>
  </si>
  <si>
    <t>setups</t>
  </si>
  <si>
    <t>per purchase order</t>
  </si>
  <si>
    <t>purchase orders</t>
  </si>
  <si>
    <t>Customer service</t>
  </si>
  <si>
    <t>per return</t>
  </si>
  <si>
    <t>returns</t>
  </si>
  <si>
    <t>Long-term labor</t>
  </si>
  <si>
    <t>Administrative</t>
  </si>
  <si>
    <t>Unused</t>
  </si>
  <si>
    <t>Resource</t>
  </si>
  <si>
    <t>Supplied</t>
  </si>
  <si>
    <t>Capacity</t>
  </si>
  <si>
    <t>Part a.  Prepare a traditional income statement.</t>
  </si>
  <si>
    <t>Costs:</t>
  </si>
  <si>
    <t>Marketing</t>
  </si>
  <si>
    <t>Depreciation</t>
  </si>
  <si>
    <t>Training personnel</t>
  </si>
  <si>
    <t>Short-term labor</t>
  </si>
  <si>
    <t>Repair verifications</t>
  </si>
  <si>
    <t>Total costs</t>
  </si>
  <si>
    <t>Operating profit</t>
  </si>
  <si>
    <t>Part b.  Prepare an activity-based income statement.</t>
  </si>
  <si>
    <t>Parts management</t>
  </si>
  <si>
    <t>Quality inspections</t>
  </si>
  <si>
    <t>Engineering changes</t>
  </si>
  <si>
    <t>Outside contracts</t>
  </si>
  <si>
    <t xml:space="preserve">  Materials</t>
  </si>
  <si>
    <t xml:space="preserve">  Energy</t>
  </si>
  <si>
    <t xml:space="preserve">  Setups</t>
  </si>
  <si>
    <t xml:space="preserve">  Purchasing</t>
  </si>
  <si>
    <t xml:space="preserve">  Customer service</t>
  </si>
  <si>
    <t xml:space="preserve">  Long-term labor</t>
  </si>
  <si>
    <t xml:space="preserve">  Administrative</t>
  </si>
  <si>
    <t>Part a.</t>
  </si>
  <si>
    <t>Part b.</t>
  </si>
  <si>
    <t>Costs</t>
  </si>
  <si>
    <t>GUNNISON SUPPLY</t>
  </si>
  <si>
    <t>Cost</t>
  </si>
  <si>
    <t>Driver</t>
  </si>
  <si>
    <t>Resources used:</t>
  </si>
  <si>
    <t>Resources supplied:</t>
  </si>
  <si>
    <t>per machine-hour</t>
  </si>
  <si>
    <t>per labor-hour</t>
  </si>
  <si>
    <t>machine-hours</t>
  </si>
  <si>
    <t>labor-hours</t>
  </si>
  <si>
    <t>Volume</t>
  </si>
  <si>
    <t>Additional Information:</t>
  </si>
  <si>
    <t>Sales for the period</t>
  </si>
  <si>
    <t>Student Name:</t>
  </si>
  <si>
    <t>Class:</t>
  </si>
  <si>
    <t xml:space="preserve">  Unit</t>
  </si>
  <si>
    <t xml:space="preserve">    Materials</t>
  </si>
  <si>
    <t xml:space="preserve">    Energy</t>
  </si>
  <si>
    <t xml:space="preserve">  Batch</t>
  </si>
  <si>
    <t xml:space="preserve">    Setups</t>
  </si>
  <si>
    <t xml:space="preserve">    Purchasing</t>
  </si>
  <si>
    <t xml:space="preserve">  Product and customer sustaining</t>
  </si>
  <si>
    <t xml:space="preserve">    Customer service</t>
  </si>
  <si>
    <t xml:space="preserve">  Capacity sustaining</t>
  </si>
  <si>
    <t xml:space="preserve">    Long-term labor</t>
  </si>
  <si>
    <t xml:space="preserve">    Administrative</t>
  </si>
  <si>
    <t>ALLCOTT COMPUTER SERVICES</t>
  </si>
  <si>
    <t>Sales for year 1</t>
  </si>
  <si>
    <t xml:space="preserve">  Number of verifications</t>
  </si>
  <si>
    <t xml:space="preserve">  Verification cost driver rate</t>
  </si>
  <si>
    <t>Year 1 Resource Information:</t>
  </si>
  <si>
    <t xml:space="preserve">  Marketing</t>
  </si>
  <si>
    <t xml:space="preserve">  Depreciation</t>
  </si>
  <si>
    <t xml:space="preserve">  Training personnel</t>
  </si>
  <si>
    <t xml:space="preserve">  Short-term labor</t>
  </si>
  <si>
    <t xml:space="preserve">  Administration</t>
  </si>
  <si>
    <t xml:space="preserve">  Repair verifications</t>
  </si>
  <si>
    <t xml:space="preserve">    Short-term labor</t>
  </si>
  <si>
    <t xml:space="preserve">    Repair verifications</t>
  </si>
  <si>
    <t xml:space="preserve">    Marketing</t>
  </si>
  <si>
    <t xml:space="preserve">    Training personnel</t>
  </si>
  <si>
    <t xml:space="preserve">    Depreciation</t>
  </si>
  <si>
    <t>Given Data P10-49:</t>
  </si>
  <si>
    <t>LEIDENHEIMER CORPORATION</t>
  </si>
  <si>
    <t>Spent on engineering changes</t>
  </si>
  <si>
    <t xml:space="preserve">  Number of changes</t>
  </si>
  <si>
    <t xml:space="preserve">  Cost driver rate</t>
  </si>
  <si>
    <t>Spent on outside contracts</t>
  </si>
  <si>
    <t xml:space="preserve">  Number of contracts</t>
  </si>
  <si>
    <t>Problem 10-49A</t>
  </si>
  <si>
    <t>Problem 10-48A</t>
  </si>
  <si>
    <t>Given Data P10-48:</t>
  </si>
  <si>
    <t>Problem 10-54A</t>
  </si>
  <si>
    <t>Given Data P10-54:</t>
  </si>
  <si>
    <t>Sales revenue</t>
  </si>
  <si>
    <t>Year 2 sales</t>
  </si>
  <si>
    <t xml:space="preserve">  Unit:</t>
  </si>
  <si>
    <t xml:space="preserve">    Parts management</t>
  </si>
  <si>
    <t xml:space="preserve">    Outside contracts</t>
  </si>
  <si>
    <t xml:space="preserve">    Quality inspections</t>
  </si>
  <si>
    <t xml:space="preserve">    Engineering changes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</si>
</sst>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.00000_);_(&quot;$&quot;* \(#,##0.00000\);_(&quot;$&quot;* &quot;-&quot;?????_);_(@_)"/>
    <numFmt numFmtId="166" formatCode="_(&quot;$&quot;* #,##0.0000000000000_);_(&quot;$&quot;* \(#,##0.0000000000000\);_(&quot;$&quot;* &quot;-&quot;?????????????_);_(@_)"/>
    <numFmt numFmtId="167" formatCode="0.0%"/>
    <numFmt numFmtId="168" formatCode="_(&quot;$&quot;* #,##0.0_);_(&quot;$&quot;* \(#,##0.0\);_(&quot;$&quot;* &quot;-&quot;?_);_(@_)"/>
  </numFmts>
  <fonts count="25"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44"/>
      </left>
      <right style="hair">
        <color indexed="44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>
        <color indexed="63"/>
      </left>
      <right style="hair">
        <color indexed="44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41" fontId="0" fillId="8" borderId="0">
      <alignment horizontal="center"/>
      <protection/>
    </xf>
    <xf numFmtId="41" fontId="0" fillId="22" borderId="0" applyBorder="0">
      <alignment/>
      <protection locked="0"/>
    </xf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41" fontId="6" fillId="8" borderId="0" xfId="0" applyNumberFormat="1" applyFont="1" applyFill="1" applyAlignment="1">
      <alignment horizontal="center"/>
    </xf>
    <xf numFmtId="41" fontId="6" fillId="8" borderId="0" xfId="0" applyNumberFormat="1" applyFont="1" applyFill="1" applyAlignment="1">
      <alignment/>
    </xf>
    <xf numFmtId="41" fontId="0" fillId="8" borderId="0" xfId="0" applyNumberFormat="1" applyFill="1" applyAlignment="1">
      <alignment/>
    </xf>
    <xf numFmtId="42" fontId="0" fillId="8" borderId="0" xfId="0" applyNumberFormat="1" applyFill="1" applyAlignment="1">
      <alignment/>
    </xf>
    <xf numFmtId="41" fontId="6" fillId="8" borderId="10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41" fontId="0" fillId="22" borderId="11" xfId="0" applyNumberFormat="1" applyFont="1" applyFill="1" applyBorder="1" applyAlignment="1" applyProtection="1">
      <alignment vertical="center"/>
      <protection locked="0"/>
    </xf>
    <xf numFmtId="41" fontId="0" fillId="22" borderId="12" xfId="0" applyNumberFormat="1" applyFont="1" applyFill="1" applyBorder="1" applyAlignment="1" applyProtection="1">
      <alignment vertical="center"/>
      <protection locked="0"/>
    </xf>
    <xf numFmtId="41" fontId="0" fillId="22" borderId="13" xfId="0" applyNumberFormat="1" applyFont="1" applyFill="1" applyBorder="1" applyAlignment="1" applyProtection="1">
      <alignment vertical="center"/>
      <protection locked="0"/>
    </xf>
    <xf numFmtId="41" fontId="0" fillId="22" borderId="14" xfId="0" applyNumberFormat="1" applyFont="1" applyFill="1" applyBorder="1" applyAlignment="1" applyProtection="1">
      <alignment vertical="center"/>
      <protection locked="0"/>
    </xf>
    <xf numFmtId="41" fontId="0" fillId="22" borderId="15" xfId="0" applyNumberFormat="1" applyFont="1" applyFill="1" applyBorder="1" applyAlignment="1" applyProtection="1">
      <alignment vertical="center"/>
      <protection locked="0"/>
    </xf>
    <xf numFmtId="41" fontId="0" fillId="22" borderId="10" xfId="0" applyNumberFormat="1" applyFont="1" applyFill="1" applyBorder="1" applyAlignment="1" applyProtection="1">
      <alignment vertical="center"/>
      <protection locked="0"/>
    </xf>
    <xf numFmtId="42" fontId="0" fillId="22" borderId="0" xfId="0" applyNumberFormat="1" applyFont="1" applyFill="1" applyBorder="1" applyAlignment="1" applyProtection="1">
      <alignment horizontal="center" vertical="center"/>
      <protection locked="0"/>
    </xf>
    <xf numFmtId="42" fontId="0" fillId="22" borderId="14" xfId="0" applyNumberFormat="1" applyFont="1" applyFill="1" applyBorder="1" applyAlignment="1" applyProtection="1">
      <alignment vertical="center"/>
      <protection locked="0"/>
    </xf>
    <xf numFmtId="42" fontId="0" fillId="22" borderId="16" xfId="0" applyNumberFormat="1" applyFont="1" applyFill="1" applyBorder="1" applyAlignment="1" applyProtection="1">
      <alignment vertical="center"/>
      <protection locked="0"/>
    </xf>
    <xf numFmtId="41" fontId="0" fillId="22" borderId="17" xfId="0" applyNumberFormat="1" applyFont="1" applyFill="1" applyBorder="1" applyAlignment="1" applyProtection="1">
      <alignment vertical="center"/>
      <protection locked="0"/>
    </xf>
    <xf numFmtId="41" fontId="0" fillId="22" borderId="18" xfId="0" applyNumberFormat="1" applyFont="1" applyFill="1" applyBorder="1" applyAlignment="1" applyProtection="1">
      <alignment vertical="center"/>
      <protection locked="0"/>
    </xf>
    <xf numFmtId="41" fontId="0" fillId="22" borderId="19" xfId="0" applyNumberFormat="1" applyFont="1" applyFill="1" applyBorder="1" applyAlignment="1" applyProtection="1">
      <alignment vertical="center"/>
      <protection locked="0"/>
    </xf>
    <xf numFmtId="41" fontId="0" fillId="22" borderId="20" xfId="0" applyNumberFormat="1" applyFont="1" applyFill="1" applyBorder="1" applyAlignment="1" applyProtection="1">
      <alignment vertical="center"/>
      <protection locked="0"/>
    </xf>
    <xf numFmtId="42" fontId="0" fillId="22" borderId="21" xfId="0" applyNumberFormat="1" applyFont="1" applyFill="1" applyBorder="1" applyAlignment="1" applyProtection="1">
      <alignment vertical="center"/>
      <protection locked="0"/>
    </xf>
    <xf numFmtId="42" fontId="0" fillId="22" borderId="22" xfId="0" applyNumberFormat="1" applyFont="1" applyFill="1" applyBorder="1" applyAlignment="1" applyProtection="1">
      <alignment vertical="center"/>
      <protection locked="0"/>
    </xf>
    <xf numFmtId="42" fontId="0" fillId="22" borderId="23" xfId="0" applyNumberFormat="1" applyFont="1" applyFill="1" applyBorder="1" applyAlignment="1" applyProtection="1">
      <alignment vertical="center"/>
      <protection locked="0"/>
    </xf>
    <xf numFmtId="42" fontId="0" fillId="22" borderId="0" xfId="0" applyNumberFormat="1" applyFont="1" applyFill="1" applyBorder="1" applyAlignment="1" applyProtection="1">
      <alignment vertical="center"/>
      <protection locked="0"/>
    </xf>
    <xf numFmtId="42" fontId="0" fillId="22" borderId="24" xfId="0" applyNumberFormat="1" applyFont="1" applyFill="1" applyBorder="1" applyAlignment="1" applyProtection="1">
      <alignment vertical="center"/>
      <protection locked="0"/>
    </xf>
    <xf numFmtId="42" fontId="0" fillId="22" borderId="25" xfId="0" applyNumberFormat="1" applyFont="1" applyFill="1" applyBorder="1" applyAlignment="1" applyProtection="1">
      <alignment vertical="center"/>
      <protection locked="0"/>
    </xf>
    <xf numFmtId="42" fontId="0" fillId="22" borderId="26" xfId="0" applyNumberFormat="1" applyFont="1" applyFill="1" applyBorder="1" applyAlignment="1" applyProtection="1">
      <alignment vertical="center"/>
      <protection locked="0"/>
    </xf>
    <xf numFmtId="42" fontId="0" fillId="22" borderId="27" xfId="0" applyNumberFormat="1" applyFont="1" applyFill="1" applyBorder="1" applyAlignment="1" applyProtection="1">
      <alignment vertical="center"/>
      <protection locked="0"/>
    </xf>
    <xf numFmtId="42" fontId="0" fillId="22" borderId="28" xfId="0" applyNumberFormat="1" applyFont="1" applyFill="1" applyBorder="1" applyAlignment="1" applyProtection="1">
      <alignment vertical="center"/>
      <protection locked="0"/>
    </xf>
    <xf numFmtId="42" fontId="0" fillId="22" borderId="29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41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1" fontId="0" fillId="8" borderId="0" xfId="0" applyNumberFormat="1" applyFont="1" applyFill="1" applyAlignment="1" applyProtection="1">
      <alignment vertical="center"/>
      <protection/>
    </xf>
    <xf numFmtId="41" fontId="6" fillId="8" borderId="0" xfId="0" applyNumberFormat="1" applyFont="1" applyFill="1" applyAlignment="1" applyProtection="1">
      <alignment horizontal="center" vertical="center"/>
      <protection/>
    </xf>
    <xf numFmtId="41" fontId="0" fillId="8" borderId="0" xfId="0" applyNumberFormat="1" applyFont="1" applyFill="1" applyAlignment="1" applyProtection="1">
      <alignment vertical="center"/>
      <protection/>
    </xf>
    <xf numFmtId="41" fontId="6" fillId="8" borderId="0" xfId="0" applyNumberFormat="1" applyFont="1" applyFill="1" applyAlignment="1" applyProtection="1">
      <alignment vertical="center"/>
      <protection/>
    </xf>
    <xf numFmtId="41" fontId="0" fillId="8" borderId="0" xfId="0" applyNumberFormat="1" applyFont="1" applyFill="1" applyBorder="1" applyAlignment="1" applyProtection="1">
      <alignment horizontal="center" vertical="center"/>
      <protection/>
    </xf>
    <xf numFmtId="41" fontId="0" fillId="8" borderId="0" xfId="0" applyNumberFormat="1" applyFont="1" applyFill="1" applyBorder="1" applyAlignment="1" applyProtection="1">
      <alignment vertical="center"/>
      <protection/>
    </xf>
    <xf numFmtId="41" fontId="4" fillId="8" borderId="0" xfId="0" applyNumberFormat="1" applyFont="1" applyFill="1" applyBorder="1" applyAlignment="1" applyProtection="1">
      <alignment vertical="center"/>
      <protection/>
    </xf>
    <xf numFmtId="41" fontId="5" fillId="8" borderId="0" xfId="0" applyNumberFormat="1" applyFont="1" applyFill="1" applyBorder="1" applyAlignment="1" applyProtection="1">
      <alignment vertical="center"/>
      <protection/>
    </xf>
    <xf numFmtId="0" fontId="7" fillId="8" borderId="0" xfId="0" applyFont="1" applyFill="1" applyBorder="1" applyAlignment="1" applyProtection="1">
      <alignment horizontal="center"/>
      <protection/>
    </xf>
    <xf numFmtId="41" fontId="6" fillId="8" borderId="30" xfId="0" applyNumberFormat="1" applyFont="1" applyFill="1" applyBorder="1" applyAlignment="1" applyProtection="1">
      <alignment horizontal="center" vertical="center"/>
      <protection/>
    </xf>
    <xf numFmtId="42" fontId="0" fillId="22" borderId="31" xfId="0" applyNumberFormat="1" applyFont="1" applyFill="1" applyBorder="1" applyAlignment="1" applyProtection="1">
      <alignment vertical="center"/>
      <protection locked="0"/>
    </xf>
    <xf numFmtId="41" fontId="0" fillId="22" borderId="15" xfId="0" applyNumberFormat="1" applyFont="1" applyFill="1" applyBorder="1" applyAlignment="1" applyProtection="1">
      <alignment vertical="center"/>
      <protection locked="0"/>
    </xf>
    <xf numFmtId="41" fontId="0" fillId="22" borderId="10" xfId="0" applyNumberFormat="1" applyFont="1" applyFill="1" applyBorder="1" applyAlignment="1" applyProtection="1">
      <alignment vertical="center"/>
      <protection locked="0"/>
    </xf>
    <xf numFmtId="42" fontId="0" fillId="22" borderId="32" xfId="0" applyNumberFormat="1" applyFont="1" applyFill="1" applyBorder="1" applyAlignment="1" applyProtection="1">
      <alignment vertical="center"/>
      <protection locked="0"/>
    </xf>
    <xf numFmtId="41" fontId="0" fillId="22" borderId="18" xfId="0" applyNumberFormat="1" applyFont="1" applyFill="1" applyBorder="1" applyAlignment="1" applyProtection="1">
      <alignment vertical="center"/>
      <protection locked="0"/>
    </xf>
    <xf numFmtId="41" fontId="0" fillId="22" borderId="19" xfId="0" applyNumberFormat="1" applyFont="1" applyFill="1" applyBorder="1" applyAlignment="1" applyProtection="1">
      <alignment vertical="center"/>
      <protection locked="0"/>
    </xf>
    <xf numFmtId="41" fontId="0" fillId="22" borderId="20" xfId="0" applyNumberFormat="1" applyFont="1" applyFill="1" applyBorder="1" applyAlignment="1" applyProtection="1">
      <alignment vertical="center"/>
      <protection locked="0"/>
    </xf>
    <xf numFmtId="42" fontId="0" fillId="22" borderId="27" xfId="0" applyNumberFormat="1" applyFont="1" applyFill="1" applyBorder="1" applyAlignment="1" applyProtection="1">
      <alignment vertical="center"/>
      <protection locked="0"/>
    </xf>
    <xf numFmtId="42" fontId="0" fillId="22" borderId="28" xfId="0" applyNumberFormat="1" applyFont="1" applyFill="1" applyBorder="1" applyAlignment="1" applyProtection="1">
      <alignment vertical="center"/>
      <protection locked="0"/>
    </xf>
    <xf numFmtId="42" fontId="0" fillId="22" borderId="29" xfId="0" applyNumberFormat="1" applyFont="1" applyFill="1" applyBorder="1" applyAlignment="1" applyProtection="1">
      <alignment vertical="center"/>
      <protection locked="0"/>
    </xf>
    <xf numFmtId="42" fontId="0" fillId="22" borderId="33" xfId="0" applyNumberFormat="1" applyFont="1" applyFill="1" applyBorder="1" applyAlignment="1" applyProtection="1">
      <alignment vertical="center"/>
      <protection locked="0"/>
    </xf>
    <xf numFmtId="41" fontId="6" fillId="8" borderId="0" xfId="0" applyNumberFormat="1" applyFont="1" applyFill="1" applyBorder="1" applyAlignment="1" applyProtection="1">
      <alignment horizontal="center" vertical="center"/>
      <protection/>
    </xf>
    <xf numFmtId="41" fontId="6" fillId="8" borderId="10" xfId="0" applyNumberFormat="1" applyFont="1" applyFill="1" applyBorder="1" applyAlignment="1" applyProtection="1">
      <alignment horizontal="center" vertical="center"/>
      <protection/>
    </xf>
    <xf numFmtId="41" fontId="6" fillId="8" borderId="0" xfId="0" applyNumberFormat="1" applyFont="1" applyFill="1" applyBorder="1" applyAlignment="1">
      <alignment/>
    </xf>
    <xf numFmtId="42" fontId="0" fillId="22" borderId="34" xfId="0" applyNumberFormat="1" applyFont="1" applyFill="1" applyBorder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41" fontId="0" fillId="8" borderId="0" xfId="56">
      <alignment horizontal="center"/>
      <protection/>
    </xf>
    <xf numFmtId="41" fontId="0" fillId="8" borderId="0" xfId="0" applyNumberFormat="1" applyFont="1" applyFill="1" applyAlignment="1" applyProtection="1">
      <alignment horizontal="left" vertical="center"/>
      <protection/>
    </xf>
    <xf numFmtId="41" fontId="6" fillId="8" borderId="0" xfId="0" applyNumberFormat="1" applyFont="1" applyFill="1" applyAlignment="1" applyProtection="1">
      <alignment horizontal="left" vertical="center"/>
      <protection/>
    </xf>
    <xf numFmtId="41" fontId="0" fillId="8" borderId="0" xfId="0" applyNumberForma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 quotePrefix="1">
      <alignment horizontal="left"/>
      <protection/>
    </xf>
    <xf numFmtId="41" fontId="6" fillId="8" borderId="0" xfId="0" applyNumberFormat="1" applyFont="1" applyFill="1" applyAlignment="1" applyProtection="1">
      <alignment horizontal="center" vertical="center"/>
      <protection/>
    </xf>
    <xf numFmtId="0" fontId="0" fillId="8" borderId="0" xfId="0" applyFill="1" applyAlignment="1">
      <alignment horizontal="left"/>
    </xf>
    <xf numFmtId="41" fontId="0" fillId="8" borderId="0" xfId="0" applyNumberFormat="1" applyFill="1" applyAlignment="1">
      <alignment horizontal="left"/>
    </xf>
    <xf numFmtId="41" fontId="6" fillId="8" borderId="0" xfId="0" applyNumberFormat="1" applyFont="1" applyFill="1" applyAlignment="1">
      <alignment horizontal="left"/>
    </xf>
    <xf numFmtId="41" fontId="0" fillId="8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1" fontId="6" fillId="8" borderId="0" xfId="0" applyNumberFormat="1" applyFont="1" applyFill="1" applyAlignment="1">
      <alignment horizontal="center"/>
    </xf>
    <xf numFmtId="41" fontId="6" fillId="8" borderId="10" xfId="0" applyNumberFormat="1" applyFont="1" applyFill="1" applyBorder="1" applyAlignment="1">
      <alignment horizontal="center"/>
    </xf>
    <xf numFmtId="41" fontId="6" fillId="8" borderId="0" xfId="0" applyNumberFormat="1" applyFont="1" applyFill="1" applyAlignment="1" applyProtection="1">
      <alignment horizontal="center" vertical="center"/>
      <protection/>
    </xf>
    <xf numFmtId="41" fontId="0" fillId="8" borderId="0" xfId="0" applyNumberFormat="1" applyFont="1" applyFill="1" applyAlignment="1" applyProtection="1">
      <alignment horizontal="left" vertical="center"/>
      <protection/>
    </xf>
    <xf numFmtId="41" fontId="6" fillId="8" borderId="0" xfId="0" applyNumberFormat="1" applyFont="1" applyFill="1" applyAlignment="1" applyProtection="1">
      <alignment horizontal="center"/>
      <protection/>
    </xf>
    <xf numFmtId="41" fontId="0" fillId="8" borderId="0" xfId="0" applyNumberFormat="1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#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1" width="2.7109375" style="0" customWidth="1"/>
    <col min="2" max="7" width="12.7109375" style="0" customWidth="1"/>
    <col min="8" max="8" width="2.7109375" style="0" customWidth="1"/>
    <col min="9" max="18" width="12.7109375" style="0" customWidth="1"/>
  </cols>
  <sheetData>
    <row r="1" spans="1:9" ht="12.75">
      <c r="A1" s="35"/>
      <c r="B1" s="10" t="s">
        <v>57</v>
      </c>
      <c r="C1" s="69"/>
      <c r="D1" s="69"/>
      <c r="H1" s="35"/>
      <c r="I1" s="35"/>
    </row>
    <row r="2" spans="1:9" ht="12.75">
      <c r="A2" s="35"/>
      <c r="B2" s="10" t="s">
        <v>58</v>
      </c>
      <c r="C2" s="69"/>
      <c r="D2" s="69"/>
      <c r="H2" s="35"/>
      <c r="I2" s="35"/>
    </row>
    <row r="3" spans="1:9" ht="12.75">
      <c r="A3" s="35"/>
      <c r="B3" s="11"/>
      <c r="C3" s="70" t="s">
        <v>94</v>
      </c>
      <c r="D3" s="70"/>
      <c r="H3" s="35"/>
      <c r="I3" s="35"/>
    </row>
    <row r="4" spans="1:9" s="2" customFormat="1" ht="12.75" customHeight="1">
      <c r="A4" s="36"/>
      <c r="B4" s="36"/>
      <c r="C4" s="36"/>
      <c r="D4" s="36"/>
      <c r="E4" s="36"/>
      <c r="F4" s="36"/>
      <c r="G4" s="36"/>
      <c r="H4" s="36"/>
      <c r="I4" s="37"/>
    </row>
    <row r="5" spans="1:9" s="2" customFormat="1" ht="12.75" customHeight="1">
      <c r="A5" s="38"/>
      <c r="B5" s="71" t="s">
        <v>45</v>
      </c>
      <c r="C5" s="71"/>
      <c r="D5" s="71"/>
      <c r="E5" s="71"/>
      <c r="F5" s="71"/>
      <c r="G5" s="71"/>
      <c r="H5" s="40"/>
      <c r="I5" s="37"/>
    </row>
    <row r="6" spans="1:9" s="2" customFormat="1" ht="12.75" customHeight="1">
      <c r="A6" s="40"/>
      <c r="B6" s="66"/>
      <c r="C6" s="66"/>
      <c r="D6" s="40"/>
      <c r="E6" s="40"/>
      <c r="F6" s="40"/>
      <c r="G6" s="40"/>
      <c r="H6" s="40"/>
      <c r="I6" s="37"/>
    </row>
    <row r="7" spans="1:9" s="2" customFormat="1" ht="12.75" customHeight="1">
      <c r="A7" s="41"/>
      <c r="B7" s="67" t="s">
        <v>42</v>
      </c>
      <c r="C7" s="67"/>
      <c r="D7" s="40"/>
      <c r="E7" s="40"/>
      <c r="F7" s="40"/>
      <c r="G7" s="40"/>
      <c r="H7" s="40"/>
      <c r="I7" s="37"/>
    </row>
    <row r="8" spans="1:9" s="2" customFormat="1" ht="12.75" customHeight="1">
      <c r="A8" s="40"/>
      <c r="B8" s="66"/>
      <c r="C8" s="66"/>
      <c r="D8" s="40"/>
      <c r="E8" s="40"/>
      <c r="F8" s="40"/>
      <c r="G8" s="40"/>
      <c r="H8" s="40"/>
      <c r="I8" s="37"/>
    </row>
    <row r="9" spans="1:9" s="2" customFormat="1" ht="12.75" customHeight="1">
      <c r="A9" s="40"/>
      <c r="B9" s="68" t="s">
        <v>98</v>
      </c>
      <c r="C9" s="66"/>
      <c r="D9" s="42"/>
      <c r="E9" s="18"/>
      <c r="F9" s="40"/>
      <c r="G9" s="42"/>
      <c r="H9" s="40"/>
      <c r="I9" s="37"/>
    </row>
    <row r="10" spans="1:9" s="2" customFormat="1" ht="12.75" customHeight="1">
      <c r="A10" s="40"/>
      <c r="B10" s="66" t="s">
        <v>35</v>
      </c>
      <c r="C10" s="66"/>
      <c r="D10" s="19"/>
      <c r="E10" s="43"/>
      <c r="F10" s="40"/>
      <c r="G10" s="43"/>
      <c r="H10" s="40"/>
      <c r="I10" s="37"/>
    </row>
    <row r="11" spans="1:9" s="2" customFormat="1" ht="12.75" customHeight="1">
      <c r="A11" s="40"/>
      <c r="B11" s="66" t="s">
        <v>36</v>
      </c>
      <c r="C11" s="66"/>
      <c r="D11" s="14"/>
      <c r="E11" s="43"/>
      <c r="F11" s="40"/>
      <c r="G11" s="43"/>
      <c r="H11" s="40"/>
      <c r="I11" s="37"/>
    </row>
    <row r="12" spans="1:9" s="2" customFormat="1" ht="12.75" customHeight="1">
      <c r="A12" s="40"/>
      <c r="B12" s="66" t="s">
        <v>37</v>
      </c>
      <c r="C12" s="66"/>
      <c r="D12" s="14"/>
      <c r="E12" s="43"/>
      <c r="F12" s="40"/>
      <c r="G12" s="43"/>
      <c r="H12" s="40"/>
      <c r="I12" s="37"/>
    </row>
    <row r="13" spans="1:9" s="2" customFormat="1" ht="12.75" customHeight="1">
      <c r="A13" s="40"/>
      <c r="B13" s="66" t="s">
        <v>38</v>
      </c>
      <c r="C13" s="66"/>
      <c r="D13" s="14"/>
      <c r="E13" s="43"/>
      <c r="F13" s="40"/>
      <c r="G13" s="43"/>
      <c r="H13" s="40"/>
      <c r="I13" s="37"/>
    </row>
    <row r="14" spans="1:9" s="2" customFormat="1" ht="12.75" customHeight="1">
      <c r="A14" s="40"/>
      <c r="B14" s="66" t="s">
        <v>39</v>
      </c>
      <c r="C14" s="66"/>
      <c r="D14" s="14"/>
      <c r="E14" s="43"/>
      <c r="F14" s="40"/>
      <c r="G14" s="43"/>
      <c r="H14" s="40"/>
      <c r="I14" s="37"/>
    </row>
    <row r="15" spans="1:9" s="2" customFormat="1" ht="12.75" customHeight="1">
      <c r="A15" s="40"/>
      <c r="B15" s="66" t="s">
        <v>40</v>
      </c>
      <c r="C15" s="66"/>
      <c r="D15" s="14"/>
      <c r="E15" s="43"/>
      <c r="F15" s="40"/>
      <c r="G15" s="43"/>
      <c r="H15" s="40"/>
      <c r="I15" s="37"/>
    </row>
    <row r="16" spans="1:9" s="2" customFormat="1" ht="12.75" customHeight="1">
      <c r="A16" s="40"/>
      <c r="B16" s="66" t="s">
        <v>41</v>
      </c>
      <c r="C16" s="66"/>
      <c r="D16" s="16"/>
      <c r="E16" s="43"/>
      <c r="F16" s="40"/>
      <c r="G16" s="44"/>
      <c r="H16" s="40"/>
      <c r="I16" s="37"/>
    </row>
    <row r="17" spans="1:9" s="2" customFormat="1" ht="12.75" customHeight="1">
      <c r="A17" s="40"/>
      <c r="B17" s="66" t="s">
        <v>28</v>
      </c>
      <c r="C17" s="66"/>
      <c r="D17" s="45"/>
      <c r="E17" s="17"/>
      <c r="F17" s="40"/>
      <c r="G17" s="45"/>
      <c r="H17" s="40"/>
      <c r="I17" s="37"/>
    </row>
    <row r="18" spans="1:9" s="2" customFormat="1" ht="12.75" customHeight="1" thickBot="1">
      <c r="A18" s="40"/>
      <c r="B18" s="66" t="s">
        <v>29</v>
      </c>
      <c r="C18" s="66"/>
      <c r="D18" s="43"/>
      <c r="E18" s="20"/>
      <c r="F18" s="40"/>
      <c r="G18" s="40"/>
      <c r="H18" s="40"/>
      <c r="I18" s="37"/>
    </row>
    <row r="19" spans="1:9" s="2" customFormat="1" ht="12.75" customHeight="1" thickTop="1">
      <c r="A19" s="40"/>
      <c r="B19" s="66"/>
      <c r="C19" s="66"/>
      <c r="D19" s="40"/>
      <c r="E19" s="46">
        <f>IF(E18="","",IF(E18=33260,"Correct!","Try again!"))</f>
      </c>
      <c r="F19" s="40"/>
      <c r="G19" s="40"/>
      <c r="H19" s="40"/>
      <c r="I19" s="37"/>
    </row>
    <row r="20" spans="1:9" s="2" customFormat="1" ht="12.75" customHeight="1">
      <c r="A20" s="40"/>
      <c r="B20" s="66"/>
      <c r="C20" s="66"/>
      <c r="D20" s="40"/>
      <c r="E20" s="40"/>
      <c r="F20" s="40"/>
      <c r="G20" s="40"/>
      <c r="H20" s="40"/>
      <c r="I20" s="37"/>
    </row>
    <row r="21" spans="1:9" s="2" customFormat="1" ht="12.75" customHeight="1">
      <c r="A21" s="41"/>
      <c r="B21" s="67" t="s">
        <v>43</v>
      </c>
      <c r="C21" s="67"/>
      <c r="D21" s="40"/>
      <c r="E21" s="40"/>
      <c r="F21" s="40"/>
      <c r="G21" s="40"/>
      <c r="H21" s="40"/>
      <c r="I21" s="37"/>
    </row>
    <row r="22" spans="1:9" s="2" customFormat="1" ht="12.75" customHeight="1">
      <c r="A22" s="41"/>
      <c r="B22" s="68" t="s">
        <v>98</v>
      </c>
      <c r="C22" s="66"/>
      <c r="D22" s="40"/>
      <c r="E22" s="40"/>
      <c r="F22" s="40"/>
      <c r="G22" s="28"/>
      <c r="H22" s="40"/>
      <c r="I22" s="37"/>
    </row>
    <row r="23" spans="1:9" s="2" customFormat="1" ht="12.75" customHeight="1">
      <c r="A23" s="40"/>
      <c r="B23" s="66"/>
      <c r="C23" s="66"/>
      <c r="D23" s="39"/>
      <c r="E23" s="39" t="s">
        <v>17</v>
      </c>
      <c r="F23" s="39"/>
      <c r="G23" s="40"/>
      <c r="H23" s="40"/>
      <c r="I23" s="37"/>
    </row>
    <row r="24" spans="1:9" s="2" customFormat="1" ht="12.75" customHeight="1">
      <c r="A24" s="40"/>
      <c r="B24" s="66"/>
      <c r="C24" s="66"/>
      <c r="D24" s="39" t="s">
        <v>0</v>
      </c>
      <c r="E24" s="39" t="s">
        <v>18</v>
      </c>
      <c r="F24" s="39" t="s">
        <v>0</v>
      </c>
      <c r="G24" s="40"/>
      <c r="H24" s="40"/>
      <c r="I24" s="37"/>
    </row>
    <row r="25" spans="1:9" s="2" customFormat="1" ht="12.75" customHeight="1" thickBot="1">
      <c r="A25" s="40"/>
      <c r="B25" s="66"/>
      <c r="C25" s="66"/>
      <c r="D25" s="47" t="s">
        <v>2</v>
      </c>
      <c r="E25" s="47" t="s">
        <v>20</v>
      </c>
      <c r="F25" s="47" t="s">
        <v>19</v>
      </c>
      <c r="G25" s="40"/>
      <c r="H25" s="40"/>
      <c r="I25" s="37"/>
    </row>
    <row r="26" spans="1:9" s="2" customFormat="1" ht="12.75" customHeight="1">
      <c r="A26" s="40"/>
      <c r="B26" s="66" t="s">
        <v>44</v>
      </c>
      <c r="C26" s="66"/>
      <c r="D26" s="40"/>
      <c r="E26" s="40"/>
      <c r="F26" s="40"/>
      <c r="G26" s="40"/>
      <c r="H26" s="40"/>
      <c r="I26" s="37"/>
    </row>
    <row r="27" spans="1:9" s="2" customFormat="1" ht="12.75" customHeight="1">
      <c r="A27" s="40"/>
      <c r="B27" s="66" t="s">
        <v>59</v>
      </c>
      <c r="C27" s="66"/>
      <c r="D27" s="40"/>
      <c r="E27" s="40"/>
      <c r="F27" s="40"/>
      <c r="G27" s="40"/>
      <c r="H27" s="40"/>
      <c r="I27" s="37"/>
    </row>
    <row r="28" spans="1:9" s="2" customFormat="1" ht="12.75" customHeight="1">
      <c r="A28" s="40"/>
      <c r="B28" s="66" t="s">
        <v>60</v>
      </c>
      <c r="C28" s="66"/>
      <c r="D28" s="25"/>
      <c r="E28" s="26"/>
      <c r="F28" s="27"/>
      <c r="G28" s="40"/>
      <c r="H28" s="40"/>
      <c r="I28" s="37"/>
    </row>
    <row r="29" spans="1:9" s="2" customFormat="1" ht="12.75" customHeight="1">
      <c r="A29" s="40"/>
      <c r="B29" s="66" t="s">
        <v>61</v>
      </c>
      <c r="C29" s="66"/>
      <c r="D29" s="22"/>
      <c r="E29" s="23"/>
      <c r="F29" s="24"/>
      <c r="G29" s="40"/>
      <c r="H29" s="40"/>
      <c r="I29" s="37"/>
    </row>
    <row r="30" spans="1:9" s="2" customFormat="1" ht="12.75" customHeight="1">
      <c r="A30" s="40"/>
      <c r="B30" s="66"/>
      <c r="C30" s="66"/>
      <c r="D30" s="29"/>
      <c r="E30" s="30"/>
      <c r="F30" s="31"/>
      <c r="G30" s="40"/>
      <c r="H30" s="40"/>
      <c r="I30" s="37"/>
    </row>
    <row r="31" spans="1:9" s="2" customFormat="1" ht="12.75" customHeight="1">
      <c r="A31" s="40"/>
      <c r="B31" s="66"/>
      <c r="C31" s="66"/>
      <c r="D31" s="46">
        <f>IF(D30="","",IF(D30=56160,"Correct!","Try again!"))</f>
      </c>
      <c r="E31" s="46">
        <f>IF(E30="","",IF(E30=1780,"Correct!","Try again!"))</f>
      </c>
      <c r="F31" s="46">
        <f>IF(F30="","",IF(F30=57940,"Correct!","Try again!"))</f>
      </c>
      <c r="G31" s="40"/>
      <c r="H31" s="40"/>
      <c r="I31" s="37"/>
    </row>
    <row r="32" spans="1:9" s="2" customFormat="1" ht="12.75" customHeight="1">
      <c r="A32" s="40"/>
      <c r="B32" s="66" t="s">
        <v>62</v>
      </c>
      <c r="C32" s="66"/>
      <c r="D32" s="40"/>
      <c r="E32" s="40"/>
      <c r="F32" s="40"/>
      <c r="G32" s="40"/>
      <c r="H32" s="40"/>
      <c r="I32" s="37"/>
    </row>
    <row r="33" spans="1:9" s="2" customFormat="1" ht="12.75" customHeight="1">
      <c r="A33" s="40"/>
      <c r="B33" s="66" t="s">
        <v>63</v>
      </c>
      <c r="C33" s="66"/>
      <c r="D33" s="25"/>
      <c r="E33" s="26"/>
      <c r="F33" s="27"/>
      <c r="G33" s="40"/>
      <c r="H33" s="40"/>
      <c r="I33" s="37"/>
    </row>
    <row r="34" spans="1:9" s="2" customFormat="1" ht="12.75" customHeight="1">
      <c r="A34" s="40"/>
      <c r="B34" s="66" t="s">
        <v>64</v>
      </c>
      <c r="C34" s="66"/>
      <c r="D34" s="22"/>
      <c r="E34" s="23"/>
      <c r="F34" s="24"/>
      <c r="G34" s="40"/>
      <c r="H34" s="40"/>
      <c r="I34" s="37"/>
    </row>
    <row r="35" spans="1:9" s="2" customFormat="1" ht="12.75" customHeight="1">
      <c r="A35" s="40"/>
      <c r="B35" s="66"/>
      <c r="C35" s="66"/>
      <c r="D35" s="29"/>
      <c r="E35" s="30"/>
      <c r="F35" s="31"/>
      <c r="G35" s="40"/>
      <c r="H35" s="40"/>
      <c r="I35" s="37"/>
    </row>
    <row r="36" spans="1:9" s="2" customFormat="1" ht="12.75" customHeight="1">
      <c r="A36" s="40"/>
      <c r="B36" s="66"/>
      <c r="C36" s="66"/>
      <c r="D36" s="46">
        <f>IF(D35="","",IF(D35=21600,"Correct!","Try again!"))</f>
      </c>
      <c r="E36" s="46">
        <f>IF(E35="","",IF(E35=900,"Correct!","Try again!"))</f>
      </c>
      <c r="F36" s="46">
        <f>IF(F35="","",IF(F35=22500,"Correct!","Try again!"))</f>
      </c>
      <c r="G36" s="40"/>
      <c r="H36" s="40"/>
      <c r="I36" s="37"/>
    </row>
    <row r="37" spans="1:9" s="2" customFormat="1" ht="12.75" customHeight="1">
      <c r="A37" s="40"/>
      <c r="B37" s="66" t="s">
        <v>65</v>
      </c>
      <c r="C37" s="66"/>
      <c r="D37" s="66"/>
      <c r="E37" s="40"/>
      <c r="F37" s="40"/>
      <c r="G37" s="40"/>
      <c r="H37" s="40"/>
      <c r="I37" s="37"/>
    </row>
    <row r="38" spans="1:9" s="2" customFormat="1" ht="12.75" customHeight="1">
      <c r="A38" s="40"/>
      <c r="B38" s="66" t="s">
        <v>66</v>
      </c>
      <c r="C38" s="66"/>
      <c r="D38" s="32"/>
      <c r="E38" s="33"/>
      <c r="F38" s="34"/>
      <c r="G38" s="40"/>
      <c r="H38" s="40"/>
      <c r="I38" s="37"/>
    </row>
    <row r="39" spans="1:9" s="2" customFormat="1" ht="12.75" customHeight="1">
      <c r="A39" s="40"/>
      <c r="B39" s="66"/>
      <c r="C39" s="66"/>
      <c r="D39" s="29"/>
      <c r="E39" s="30"/>
      <c r="F39" s="31"/>
      <c r="G39" s="40"/>
      <c r="H39" s="40"/>
      <c r="I39" s="37"/>
    </row>
    <row r="40" spans="1:9" s="2" customFormat="1" ht="12.75" customHeight="1">
      <c r="A40" s="40"/>
      <c r="B40" s="66"/>
      <c r="C40" s="66"/>
      <c r="D40" s="46">
        <f>IF(D39="","",IF(D39=4000,"Correct!","Try again!"))</f>
      </c>
      <c r="E40" s="46">
        <f>IF(E39="","",IF(E39=3800,"Correct!","Try again!"))</f>
      </c>
      <c r="F40" s="46">
        <f>IF(F39="","",IF(F39=7800,"Correct!","Try again!"))</f>
      </c>
      <c r="G40" s="40"/>
      <c r="H40" s="40"/>
      <c r="I40" s="37"/>
    </row>
    <row r="41" spans="1:9" s="2" customFormat="1" ht="12.75" customHeight="1">
      <c r="A41" s="40"/>
      <c r="B41" s="66" t="s">
        <v>67</v>
      </c>
      <c r="C41" s="66"/>
      <c r="D41" s="40"/>
      <c r="E41" s="40"/>
      <c r="F41" s="40"/>
      <c r="G41" s="40"/>
      <c r="H41" s="40"/>
      <c r="I41" s="37"/>
    </row>
    <row r="42" spans="1:9" s="2" customFormat="1" ht="12.75" customHeight="1">
      <c r="A42" s="40"/>
      <c r="B42" s="66" t="s">
        <v>68</v>
      </c>
      <c r="C42" s="66"/>
      <c r="D42" s="25"/>
      <c r="E42" s="26"/>
      <c r="F42" s="27"/>
      <c r="G42" s="40"/>
      <c r="H42" s="40"/>
      <c r="I42" s="37"/>
    </row>
    <row r="43" spans="1:9" s="2" customFormat="1" ht="12.75" customHeight="1">
      <c r="A43" s="40"/>
      <c r="B43" s="66" t="s">
        <v>69</v>
      </c>
      <c r="C43" s="66"/>
      <c r="D43" s="22"/>
      <c r="E43" s="23"/>
      <c r="F43" s="24"/>
      <c r="G43" s="40"/>
      <c r="H43" s="40"/>
      <c r="I43" s="37"/>
    </row>
    <row r="44" spans="1:9" s="2" customFormat="1" ht="12.75" customHeight="1">
      <c r="A44" s="40"/>
      <c r="B44" s="66"/>
      <c r="C44" s="66"/>
      <c r="D44" s="32"/>
      <c r="E44" s="33"/>
      <c r="F44" s="34"/>
      <c r="G44" s="40"/>
      <c r="H44" s="40"/>
      <c r="I44" s="37"/>
    </row>
    <row r="45" spans="1:9" s="2" customFormat="1" ht="12.75" customHeight="1">
      <c r="A45" s="40"/>
      <c r="B45" s="66" t="s">
        <v>28</v>
      </c>
      <c r="C45" s="66"/>
      <c r="D45" s="32"/>
      <c r="E45" s="33"/>
      <c r="F45" s="48"/>
      <c r="G45" s="17"/>
      <c r="H45" s="40"/>
      <c r="I45" s="37"/>
    </row>
    <row r="46" spans="1:9" s="2" customFormat="1" ht="12.75" customHeight="1" thickBot="1">
      <c r="A46" s="40"/>
      <c r="B46" s="66" t="s">
        <v>29</v>
      </c>
      <c r="C46" s="66"/>
      <c r="D46" s="46">
        <f>IF(D45="","",IF(D45=107160,"Correct!","Try again!"))</f>
      </c>
      <c r="E46" s="46">
        <f>IF(E45="","",IF(E45=9580,"Correct!","Try again!"))</f>
      </c>
      <c r="F46" s="46">
        <f>IF(F45="","",IF(F45=116740,"Correct!","Try again!"))</f>
      </c>
      <c r="G46" s="20"/>
      <c r="H46" s="40"/>
      <c r="I46" s="37"/>
    </row>
    <row r="47" spans="1:9" s="2" customFormat="1" ht="12.75" customHeight="1" thickTop="1">
      <c r="A47" s="40"/>
      <c r="B47" s="40"/>
      <c r="C47" s="40"/>
      <c r="D47" s="40"/>
      <c r="E47" s="40"/>
      <c r="F47" s="40"/>
      <c r="G47" s="46">
        <f>IF(G46="","",IF(G46=33260,"Correct!","Try again!"))</f>
      </c>
      <c r="H47" s="40"/>
      <c r="I47" s="37"/>
    </row>
    <row r="48" spans="1:9" s="2" customFormat="1" ht="12.75" customHeight="1">
      <c r="A48" s="37"/>
      <c r="B48" s="37"/>
      <c r="C48" s="37"/>
      <c r="D48" s="37"/>
      <c r="E48" s="37"/>
      <c r="F48" s="37"/>
      <c r="G48" s="37"/>
      <c r="H48" s="37"/>
      <c r="I48" s="37"/>
    </row>
    <row r="49" spans="1:9" s="2" customFormat="1" ht="12.75" customHeight="1">
      <c r="A49" s="37"/>
      <c r="B49" s="37"/>
      <c r="C49" s="37"/>
      <c r="D49" s="37"/>
      <c r="E49" s="37"/>
      <c r="F49" s="37"/>
      <c r="G49" s="37"/>
      <c r="H49" s="37"/>
      <c r="I49" s="37"/>
    </row>
    <row r="50" spans="1:9" s="2" customFormat="1" ht="12.75" customHeight="1">
      <c r="A50" s="37"/>
      <c r="B50" s="37"/>
      <c r="C50" s="37"/>
      <c r="D50" s="37"/>
      <c r="E50" s="37"/>
      <c r="F50" s="37"/>
      <c r="G50" s="37"/>
      <c r="H50" s="37"/>
      <c r="I50" s="37"/>
    </row>
    <row r="51" spans="1:9" s="2" customFormat="1" ht="12.75" customHeight="1">
      <c r="A51" s="37"/>
      <c r="B51" s="37"/>
      <c r="C51" s="37"/>
      <c r="D51" s="37"/>
      <c r="E51" s="37"/>
      <c r="F51" s="37"/>
      <c r="G51" s="37"/>
      <c r="H51" s="37"/>
      <c r="I51" s="37"/>
    </row>
    <row r="52" spans="1:9" s="2" customFormat="1" ht="12.75" customHeight="1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82" ht="12.75">
      <c r="F82" s="1"/>
    </row>
    <row r="87" ht="12.75">
      <c r="F87" s="1"/>
    </row>
  </sheetData>
  <sheetProtection password="C690" sheet="1" objects="1" scenarios="1" selectLockedCells="1"/>
  <mergeCells count="45">
    <mergeCell ref="B7:C7"/>
    <mergeCell ref="B6:C6"/>
    <mergeCell ref="C1:D1"/>
    <mergeCell ref="C2:D2"/>
    <mergeCell ref="C3:D3"/>
    <mergeCell ref="B5:G5"/>
    <mergeCell ref="B18:C18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0:C20"/>
    <mergeCell ref="B22:C22"/>
    <mergeCell ref="B23:C23"/>
    <mergeCell ref="B24:C24"/>
    <mergeCell ref="B21:C21"/>
    <mergeCell ref="B37:D37"/>
    <mergeCell ref="B27:C27"/>
    <mergeCell ref="B28:C28"/>
    <mergeCell ref="B29:C29"/>
    <mergeCell ref="B30:C30"/>
    <mergeCell ref="B31:C31"/>
    <mergeCell ref="B32:C32"/>
    <mergeCell ref="B25:C25"/>
    <mergeCell ref="B26:C26"/>
    <mergeCell ref="B33:C33"/>
    <mergeCell ref="B34:C34"/>
    <mergeCell ref="B35:C35"/>
    <mergeCell ref="B36:C36"/>
    <mergeCell ref="B44:C44"/>
    <mergeCell ref="B45:C45"/>
    <mergeCell ref="B46:C46"/>
    <mergeCell ref="B38:C38"/>
    <mergeCell ref="B39:C39"/>
    <mergeCell ref="B40:C40"/>
    <mergeCell ref="B41:C41"/>
    <mergeCell ref="B42:C42"/>
    <mergeCell ref="B43:C43"/>
  </mergeCells>
  <printOptions/>
  <pageMargins left="0.75" right="0.75" top="1" bottom="1" header="0.5" footer="0.5"/>
  <pageSetup horizontalDpi="200" verticalDpi="2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9" width="12.7109375" style="0" customWidth="1"/>
    <col min="10" max="10" width="2.7109375" style="0" customWidth="1"/>
    <col min="11" max="21" width="12.7109375" style="0" customWidth="1"/>
  </cols>
  <sheetData>
    <row r="1" spans="1:8" ht="12.75">
      <c r="A1" s="76" t="s">
        <v>95</v>
      </c>
      <c r="B1" s="76"/>
      <c r="C1" s="76"/>
      <c r="D1" s="64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1:10" ht="12.75">
      <c r="A3" s="65"/>
      <c r="B3" s="77" t="s">
        <v>45</v>
      </c>
      <c r="C3" s="77"/>
      <c r="D3" s="77"/>
      <c r="E3" s="77"/>
      <c r="F3" s="77"/>
      <c r="G3" s="77"/>
      <c r="H3" s="77"/>
      <c r="I3" s="77"/>
      <c r="J3" s="9"/>
    </row>
    <row r="4" spans="1:10" ht="12.75">
      <c r="A4" s="65"/>
      <c r="B4" s="6"/>
      <c r="C4" s="6"/>
      <c r="D4" s="6"/>
      <c r="E4" s="6"/>
      <c r="F4" s="6"/>
      <c r="G4" s="6"/>
      <c r="H4" s="6"/>
      <c r="I4" s="9"/>
      <c r="J4" s="9"/>
    </row>
    <row r="5" spans="1:10" ht="12.75">
      <c r="A5" s="65"/>
      <c r="B5" s="6"/>
      <c r="C5" s="6"/>
      <c r="D5" s="6"/>
      <c r="E5" s="77" t="s">
        <v>46</v>
      </c>
      <c r="F5" s="77"/>
      <c r="G5" s="77"/>
      <c r="H5" s="77" t="s">
        <v>46</v>
      </c>
      <c r="I5" s="77"/>
      <c r="J5" s="9"/>
    </row>
    <row r="6" spans="1:10" ht="12.75">
      <c r="A6" s="65"/>
      <c r="B6" s="6"/>
      <c r="C6" s="6"/>
      <c r="D6" s="6"/>
      <c r="E6" s="77" t="s">
        <v>47</v>
      </c>
      <c r="F6" s="77"/>
      <c r="G6" s="77"/>
      <c r="H6" s="77" t="s">
        <v>47</v>
      </c>
      <c r="I6" s="77"/>
      <c r="J6" s="9"/>
    </row>
    <row r="7" spans="1:10" ht="12.75">
      <c r="A7" s="65"/>
      <c r="B7" s="6"/>
      <c r="C7" s="6"/>
      <c r="D7" s="6"/>
      <c r="E7" s="78" t="s">
        <v>1</v>
      </c>
      <c r="F7" s="78"/>
      <c r="G7" s="78"/>
      <c r="H7" s="78" t="s">
        <v>54</v>
      </c>
      <c r="I7" s="78"/>
      <c r="J7" s="9"/>
    </row>
    <row r="8" spans="1:10" ht="12.75">
      <c r="A8" s="65"/>
      <c r="B8" s="75" t="s">
        <v>48</v>
      </c>
      <c r="C8" s="75"/>
      <c r="D8" s="75"/>
      <c r="E8" s="6"/>
      <c r="F8" s="6"/>
      <c r="G8" s="6"/>
      <c r="H8" s="6"/>
      <c r="I8" s="9"/>
      <c r="J8" s="9"/>
    </row>
    <row r="9" spans="1:10" ht="12.75">
      <c r="A9" s="65"/>
      <c r="B9" s="75" t="s">
        <v>35</v>
      </c>
      <c r="C9" s="75"/>
      <c r="D9" s="75"/>
      <c r="E9" s="7">
        <v>12</v>
      </c>
      <c r="F9" s="73" t="s">
        <v>4</v>
      </c>
      <c r="G9" s="73"/>
      <c r="H9" s="6">
        <v>4000</v>
      </c>
      <c r="I9" s="72" t="s">
        <v>5</v>
      </c>
      <c r="J9" s="72"/>
    </row>
    <row r="10" spans="1:10" ht="12.75">
      <c r="A10" s="65"/>
      <c r="B10" s="75" t="s">
        <v>36</v>
      </c>
      <c r="C10" s="75"/>
      <c r="D10" s="75"/>
      <c r="E10" s="6">
        <v>48</v>
      </c>
      <c r="F10" s="73" t="s">
        <v>50</v>
      </c>
      <c r="G10" s="73"/>
      <c r="H10" s="6">
        <v>170</v>
      </c>
      <c r="I10" s="72" t="s">
        <v>52</v>
      </c>
      <c r="J10" s="72"/>
    </row>
    <row r="11" spans="1:10" ht="12.75">
      <c r="A11" s="65"/>
      <c r="B11" s="75" t="s">
        <v>37</v>
      </c>
      <c r="C11" s="75"/>
      <c r="D11" s="75"/>
      <c r="E11" s="6">
        <v>300</v>
      </c>
      <c r="F11" s="73" t="s">
        <v>8</v>
      </c>
      <c r="G11" s="73"/>
      <c r="H11" s="6">
        <v>40</v>
      </c>
      <c r="I11" s="72" t="s">
        <v>9</v>
      </c>
      <c r="J11" s="72"/>
    </row>
    <row r="12" spans="1:10" ht="12.75">
      <c r="A12" s="65"/>
      <c r="B12" s="75" t="s">
        <v>38</v>
      </c>
      <c r="C12" s="75"/>
      <c r="D12" s="75"/>
      <c r="E12" s="6">
        <v>240</v>
      </c>
      <c r="F12" s="73" t="s">
        <v>10</v>
      </c>
      <c r="G12" s="73"/>
      <c r="H12" s="6">
        <v>40</v>
      </c>
      <c r="I12" s="72" t="s">
        <v>11</v>
      </c>
      <c r="J12" s="72"/>
    </row>
    <row r="13" spans="1:10" ht="12.75">
      <c r="A13" s="65"/>
      <c r="B13" s="75" t="s">
        <v>39</v>
      </c>
      <c r="C13" s="75"/>
      <c r="D13" s="75"/>
      <c r="E13" s="6">
        <v>160</v>
      </c>
      <c r="F13" s="73" t="s">
        <v>13</v>
      </c>
      <c r="G13" s="73"/>
      <c r="H13" s="6">
        <v>25</v>
      </c>
      <c r="I13" s="72" t="s">
        <v>14</v>
      </c>
      <c r="J13" s="72"/>
    </row>
    <row r="14" spans="1:10" ht="12.75">
      <c r="A14" s="65"/>
      <c r="B14" s="75" t="s">
        <v>40</v>
      </c>
      <c r="C14" s="75"/>
      <c r="D14" s="75"/>
      <c r="E14" s="6">
        <v>80</v>
      </c>
      <c r="F14" s="73" t="s">
        <v>51</v>
      </c>
      <c r="G14" s="73"/>
      <c r="H14" s="6">
        <v>160</v>
      </c>
      <c r="I14" s="72" t="s">
        <v>53</v>
      </c>
      <c r="J14" s="72"/>
    </row>
    <row r="15" spans="1:10" ht="12.75">
      <c r="A15" s="65"/>
      <c r="B15" s="75" t="s">
        <v>41</v>
      </c>
      <c r="C15" s="75"/>
      <c r="D15" s="75"/>
      <c r="E15" s="6">
        <v>60</v>
      </c>
      <c r="F15" s="73" t="s">
        <v>51</v>
      </c>
      <c r="G15" s="73"/>
      <c r="H15" s="6">
        <v>210</v>
      </c>
      <c r="I15" s="72" t="s">
        <v>53</v>
      </c>
      <c r="J15" s="72"/>
    </row>
    <row r="16" spans="1:10" ht="12.75">
      <c r="A16" s="65"/>
      <c r="B16" s="75" t="s">
        <v>49</v>
      </c>
      <c r="C16" s="75"/>
      <c r="D16" s="75"/>
      <c r="E16" s="6"/>
      <c r="F16" s="73"/>
      <c r="G16" s="73"/>
      <c r="H16" s="6"/>
      <c r="I16" s="72"/>
      <c r="J16" s="72"/>
    </row>
    <row r="17" spans="1:10" ht="12.75">
      <c r="A17" s="65"/>
      <c r="B17" s="75" t="s">
        <v>35</v>
      </c>
      <c r="C17" s="75"/>
      <c r="D17" s="75"/>
      <c r="E17" s="7">
        <v>49000</v>
      </c>
      <c r="F17" s="73"/>
      <c r="G17" s="73"/>
      <c r="H17" s="6"/>
      <c r="I17" s="72"/>
      <c r="J17" s="72"/>
    </row>
    <row r="18" spans="1:10" ht="12.75">
      <c r="A18" s="65"/>
      <c r="B18" s="75" t="s">
        <v>36</v>
      </c>
      <c r="C18" s="75"/>
      <c r="D18" s="75"/>
      <c r="E18" s="6">
        <v>8940</v>
      </c>
      <c r="F18" s="73"/>
      <c r="G18" s="73"/>
      <c r="H18" s="6"/>
      <c r="I18" s="72"/>
      <c r="J18" s="72"/>
    </row>
    <row r="19" spans="1:10" ht="12.75">
      <c r="A19" s="65"/>
      <c r="B19" s="75" t="s">
        <v>37</v>
      </c>
      <c r="C19" s="75"/>
      <c r="D19" s="75"/>
      <c r="E19" s="6">
        <v>12000</v>
      </c>
      <c r="F19" s="73"/>
      <c r="G19" s="73"/>
      <c r="H19" s="6"/>
      <c r="I19" s="72"/>
      <c r="J19" s="72"/>
    </row>
    <row r="20" spans="1:10" ht="12.75">
      <c r="A20" s="65"/>
      <c r="B20" s="75" t="s">
        <v>38</v>
      </c>
      <c r="C20" s="75"/>
      <c r="D20" s="75"/>
      <c r="E20" s="6">
        <v>10500</v>
      </c>
      <c r="F20" s="73"/>
      <c r="G20" s="73"/>
      <c r="H20" s="6"/>
      <c r="I20" s="72"/>
      <c r="J20" s="72"/>
    </row>
    <row r="21" spans="1:10" ht="12.75">
      <c r="A21" s="65"/>
      <c r="B21" s="75" t="s">
        <v>39</v>
      </c>
      <c r="C21" s="75"/>
      <c r="D21" s="75"/>
      <c r="E21" s="6">
        <v>7800</v>
      </c>
      <c r="F21" s="73"/>
      <c r="G21" s="73"/>
      <c r="H21" s="6"/>
      <c r="I21" s="72"/>
      <c r="J21" s="72"/>
    </row>
    <row r="22" spans="1:10" ht="12.75">
      <c r="A22" s="65"/>
      <c r="B22" s="75" t="s">
        <v>40</v>
      </c>
      <c r="C22" s="75"/>
      <c r="D22" s="75"/>
      <c r="E22" s="6">
        <v>14500</v>
      </c>
      <c r="F22" s="73"/>
      <c r="G22" s="73"/>
      <c r="H22" s="6"/>
      <c r="I22" s="72"/>
      <c r="J22" s="72"/>
    </row>
    <row r="23" spans="1:10" ht="12.75">
      <c r="A23" s="65"/>
      <c r="B23" s="75" t="s">
        <v>41</v>
      </c>
      <c r="C23" s="75"/>
      <c r="D23" s="75"/>
      <c r="E23" s="6">
        <v>14000</v>
      </c>
      <c r="F23" s="73"/>
      <c r="G23" s="73"/>
      <c r="H23" s="9"/>
      <c r="I23" s="72"/>
      <c r="J23" s="72"/>
    </row>
    <row r="24" spans="1:10" ht="12.75">
      <c r="A24" s="65"/>
      <c r="B24" s="75"/>
      <c r="C24" s="75"/>
      <c r="D24" s="75"/>
      <c r="E24" s="9"/>
      <c r="F24" s="73"/>
      <c r="G24" s="73"/>
      <c r="H24" s="9"/>
      <c r="I24" s="72"/>
      <c r="J24" s="72"/>
    </row>
    <row r="25" spans="1:10" ht="12.75">
      <c r="A25" s="65"/>
      <c r="B25" s="74" t="s">
        <v>55</v>
      </c>
      <c r="C25" s="74"/>
      <c r="D25" s="74"/>
      <c r="E25" s="9"/>
      <c r="F25" s="73"/>
      <c r="G25" s="73"/>
      <c r="H25" s="9"/>
      <c r="I25" s="72"/>
      <c r="J25" s="72"/>
    </row>
    <row r="26" spans="1:10" ht="12.75">
      <c r="A26" s="65"/>
      <c r="B26" s="75" t="s">
        <v>56</v>
      </c>
      <c r="C26" s="75"/>
      <c r="D26" s="75"/>
      <c r="E26" s="7">
        <v>150000</v>
      </c>
      <c r="F26" s="73"/>
      <c r="G26" s="73"/>
      <c r="H26" s="9"/>
      <c r="I26" s="72"/>
      <c r="J26" s="72"/>
    </row>
    <row r="27" spans="1:10" ht="12.75">
      <c r="A27" s="65"/>
      <c r="B27" s="9"/>
      <c r="C27" s="9"/>
      <c r="D27" s="9"/>
      <c r="E27" s="9"/>
      <c r="F27" s="9"/>
      <c r="G27" s="9"/>
      <c r="H27" s="9"/>
      <c r="I27" s="9"/>
      <c r="J27" s="9"/>
    </row>
  </sheetData>
  <sheetProtection password="C690" sheet="1" objects="1" scenarios="1" selectLockedCells="1" selectUnlockedCells="1"/>
  <mergeCells count="63">
    <mergeCell ref="B11:D11"/>
    <mergeCell ref="B12:D12"/>
    <mergeCell ref="H5:I5"/>
    <mergeCell ref="H6:I6"/>
    <mergeCell ref="H7:I7"/>
    <mergeCell ref="E7:G7"/>
    <mergeCell ref="E6:G6"/>
    <mergeCell ref="E5:G5"/>
    <mergeCell ref="A1:C1"/>
    <mergeCell ref="B8:D8"/>
    <mergeCell ref="B9:D9"/>
    <mergeCell ref="B10:D10"/>
    <mergeCell ref="B3:I3"/>
    <mergeCell ref="B23:D23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5:D25"/>
    <mergeCell ref="B26:D26"/>
    <mergeCell ref="F9:G9"/>
    <mergeCell ref="F10:G10"/>
    <mergeCell ref="F11:G11"/>
    <mergeCell ref="F12:G12"/>
    <mergeCell ref="F13:G13"/>
    <mergeCell ref="F14:G14"/>
    <mergeCell ref="F15:G15"/>
    <mergeCell ref="F16:G16"/>
    <mergeCell ref="F19:G19"/>
    <mergeCell ref="F20:G20"/>
    <mergeCell ref="F21:G21"/>
    <mergeCell ref="F22:G22"/>
    <mergeCell ref="I13:J13"/>
    <mergeCell ref="I14:J14"/>
    <mergeCell ref="F17:G17"/>
    <mergeCell ref="F18:G18"/>
    <mergeCell ref="I9:J9"/>
    <mergeCell ref="I10:J10"/>
    <mergeCell ref="I11:J11"/>
    <mergeCell ref="I12:J12"/>
    <mergeCell ref="F23:G23"/>
    <mergeCell ref="F24:G24"/>
    <mergeCell ref="F25:G25"/>
    <mergeCell ref="F26:G26"/>
    <mergeCell ref="I25:J25"/>
    <mergeCell ref="I26:J26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1" width="2.7109375" style="0" customWidth="1"/>
    <col min="2" max="8" width="12.7109375" style="0" customWidth="1"/>
    <col min="9" max="9" width="2.7109375" style="0" customWidth="1"/>
    <col min="10" max="16" width="12.7109375" style="0" customWidth="1"/>
  </cols>
  <sheetData>
    <row r="1" spans="1:10" ht="12.75">
      <c r="A1" s="35"/>
      <c r="B1" s="10" t="s">
        <v>57</v>
      </c>
      <c r="C1" s="69"/>
      <c r="D1" s="69"/>
      <c r="H1" s="35"/>
      <c r="I1" s="35"/>
      <c r="J1" s="35"/>
    </row>
    <row r="2" spans="1:10" ht="12.75">
      <c r="A2" s="35"/>
      <c r="B2" s="10" t="s">
        <v>58</v>
      </c>
      <c r="C2" s="69"/>
      <c r="D2" s="69"/>
      <c r="H2" s="35"/>
      <c r="I2" s="35"/>
      <c r="J2" s="35"/>
    </row>
    <row r="3" spans="1:10" ht="12.75">
      <c r="A3" s="35"/>
      <c r="B3" s="11"/>
      <c r="C3" s="70" t="s">
        <v>93</v>
      </c>
      <c r="D3" s="70"/>
      <c r="H3" s="35"/>
      <c r="I3" s="35"/>
      <c r="J3" s="35"/>
    </row>
    <row r="4" spans="1:10" s="2" customFormat="1" ht="12.75" customHeight="1">
      <c r="A4" s="36"/>
      <c r="B4" s="36"/>
      <c r="C4" s="36"/>
      <c r="D4" s="36"/>
      <c r="E4" s="36"/>
      <c r="F4" s="36"/>
      <c r="G4" s="36"/>
      <c r="H4" s="36"/>
      <c r="I4" s="36"/>
      <c r="J4" s="37"/>
    </row>
    <row r="5" spans="1:10" s="2" customFormat="1" ht="12.75" customHeight="1">
      <c r="A5" s="38"/>
      <c r="B5" s="79" t="s">
        <v>70</v>
      </c>
      <c r="C5" s="79"/>
      <c r="D5" s="79"/>
      <c r="E5" s="79"/>
      <c r="F5" s="79"/>
      <c r="G5" s="79"/>
      <c r="H5" s="79"/>
      <c r="I5" s="38"/>
      <c r="J5" s="37"/>
    </row>
    <row r="6" spans="1:10" s="2" customFormat="1" ht="12.75" customHeight="1">
      <c r="A6" s="38"/>
      <c r="B6" s="80"/>
      <c r="C6" s="80"/>
      <c r="D6" s="80"/>
      <c r="E6" s="80"/>
      <c r="F6" s="38"/>
      <c r="G6" s="38"/>
      <c r="H6" s="38"/>
      <c r="I6" s="38"/>
      <c r="J6" s="37"/>
    </row>
    <row r="7" spans="1:10" s="2" customFormat="1" ht="12.75" customHeight="1">
      <c r="A7" s="40"/>
      <c r="B7" s="67" t="s">
        <v>21</v>
      </c>
      <c r="C7" s="67"/>
      <c r="D7" s="67"/>
      <c r="E7" s="67"/>
      <c r="F7" s="40"/>
      <c r="G7" s="40"/>
      <c r="H7" s="40"/>
      <c r="I7" s="40"/>
      <c r="J7" s="37"/>
    </row>
    <row r="8" spans="1:10" s="2" customFormat="1" ht="12.75" customHeight="1">
      <c r="A8" s="40"/>
      <c r="B8" s="66"/>
      <c r="C8" s="66"/>
      <c r="D8" s="66"/>
      <c r="E8" s="66"/>
      <c r="F8" s="40"/>
      <c r="G8" s="40"/>
      <c r="H8" s="40"/>
      <c r="I8" s="40"/>
      <c r="J8" s="37"/>
    </row>
    <row r="9" spans="1:10" s="2" customFormat="1" ht="12.75" customHeight="1">
      <c r="A9" s="40"/>
      <c r="B9" s="68" t="s">
        <v>98</v>
      </c>
      <c r="C9" s="66"/>
      <c r="D9" s="66"/>
      <c r="E9" s="66"/>
      <c r="F9" s="28"/>
      <c r="G9" s="40"/>
      <c r="H9" s="40"/>
      <c r="I9" s="40"/>
      <c r="J9" s="37"/>
    </row>
    <row r="10" spans="1:10" s="2" customFormat="1" ht="12.75" customHeight="1">
      <c r="A10" s="40"/>
      <c r="B10" s="66" t="s">
        <v>75</v>
      </c>
      <c r="C10" s="66"/>
      <c r="D10" s="66"/>
      <c r="E10" s="15"/>
      <c r="F10" s="40"/>
      <c r="G10" s="40"/>
      <c r="H10" s="40"/>
      <c r="I10" s="40"/>
      <c r="J10" s="37"/>
    </row>
    <row r="11" spans="1:10" s="2" customFormat="1" ht="12.75" customHeight="1">
      <c r="A11" s="40"/>
      <c r="B11" s="66" t="s">
        <v>76</v>
      </c>
      <c r="C11" s="66"/>
      <c r="D11" s="66"/>
      <c r="E11" s="14"/>
      <c r="F11" s="40"/>
      <c r="G11" s="40"/>
      <c r="H11" s="40"/>
      <c r="I11" s="40"/>
      <c r="J11" s="37"/>
    </row>
    <row r="12" spans="1:10" s="2" customFormat="1" ht="12.75" customHeight="1">
      <c r="A12" s="40"/>
      <c r="B12" s="66" t="s">
        <v>77</v>
      </c>
      <c r="C12" s="66"/>
      <c r="D12" s="66"/>
      <c r="E12" s="14"/>
      <c r="F12" s="40"/>
      <c r="G12" s="40"/>
      <c r="H12" s="40"/>
      <c r="I12" s="40"/>
      <c r="J12" s="37"/>
    </row>
    <row r="13" spans="1:10" s="2" customFormat="1" ht="12.75" customHeight="1">
      <c r="A13" s="40"/>
      <c r="B13" s="66" t="s">
        <v>36</v>
      </c>
      <c r="C13" s="66"/>
      <c r="D13" s="66"/>
      <c r="E13" s="14"/>
      <c r="F13" s="40"/>
      <c r="G13" s="40"/>
      <c r="H13" s="40"/>
      <c r="I13" s="40"/>
      <c r="J13" s="37"/>
    </row>
    <row r="14" spans="1:10" s="2" customFormat="1" ht="12.75" customHeight="1">
      <c r="A14" s="40"/>
      <c r="B14" s="66" t="s">
        <v>78</v>
      </c>
      <c r="C14" s="66"/>
      <c r="D14" s="66"/>
      <c r="E14" s="14"/>
      <c r="F14" s="40"/>
      <c r="G14" s="40"/>
      <c r="H14" s="40"/>
      <c r="I14" s="40"/>
      <c r="J14" s="37"/>
    </row>
    <row r="15" spans="1:10" s="2" customFormat="1" ht="12.75" customHeight="1">
      <c r="A15" s="40"/>
      <c r="B15" s="66" t="s">
        <v>40</v>
      </c>
      <c r="C15" s="66"/>
      <c r="D15" s="66"/>
      <c r="E15" s="14"/>
      <c r="F15" s="40"/>
      <c r="G15" s="40"/>
      <c r="H15" s="40"/>
      <c r="I15" s="40"/>
      <c r="J15" s="37"/>
    </row>
    <row r="16" spans="1:10" s="2" customFormat="1" ht="12.75" customHeight="1">
      <c r="A16" s="40"/>
      <c r="B16" s="66" t="s">
        <v>79</v>
      </c>
      <c r="C16" s="66"/>
      <c r="D16" s="66"/>
      <c r="E16" s="14"/>
      <c r="F16" s="40"/>
      <c r="G16" s="40"/>
      <c r="H16" s="40"/>
      <c r="I16" s="40"/>
      <c r="J16" s="37"/>
    </row>
    <row r="17" spans="1:10" s="2" customFormat="1" ht="12.75" customHeight="1">
      <c r="A17" s="40"/>
      <c r="B17" s="66" t="s">
        <v>80</v>
      </c>
      <c r="C17" s="66"/>
      <c r="D17" s="66"/>
      <c r="E17" s="49"/>
      <c r="F17" s="40"/>
      <c r="G17" s="40"/>
      <c r="H17" s="40"/>
      <c r="I17" s="40"/>
      <c r="J17" s="37"/>
    </row>
    <row r="18" spans="1:10" s="2" customFormat="1" ht="12.75" customHeight="1">
      <c r="A18" s="40"/>
      <c r="B18" s="66" t="s">
        <v>28</v>
      </c>
      <c r="C18" s="66"/>
      <c r="D18" s="66"/>
      <c r="E18" s="66"/>
      <c r="F18" s="50"/>
      <c r="G18" s="40"/>
      <c r="H18" s="40"/>
      <c r="I18" s="40"/>
      <c r="J18" s="37"/>
    </row>
    <row r="19" spans="1:10" s="2" customFormat="1" ht="12.75" customHeight="1" thickBot="1">
      <c r="A19" s="40"/>
      <c r="B19" s="66" t="s">
        <v>29</v>
      </c>
      <c r="C19" s="66"/>
      <c r="D19" s="66"/>
      <c r="E19" s="66"/>
      <c r="F19" s="51"/>
      <c r="G19" s="40"/>
      <c r="H19" s="40"/>
      <c r="I19" s="40"/>
      <c r="J19" s="37"/>
    </row>
    <row r="20" spans="1:10" s="2" customFormat="1" ht="12.75" customHeight="1" thickTop="1">
      <c r="A20" s="40"/>
      <c r="B20" s="66"/>
      <c r="C20" s="66"/>
      <c r="D20" s="66"/>
      <c r="E20" s="66"/>
      <c r="F20" s="46">
        <f>IF(F19="","",IF(F19=145000,"Correct!","Try again!"))</f>
      </c>
      <c r="G20" s="40"/>
      <c r="H20" s="40"/>
      <c r="I20" s="40"/>
      <c r="J20" s="37"/>
    </row>
    <row r="21" spans="1:10" s="2" customFormat="1" ht="12.75" customHeight="1">
      <c r="A21" s="40"/>
      <c r="B21" s="66"/>
      <c r="C21" s="66"/>
      <c r="D21" s="66"/>
      <c r="E21" s="66"/>
      <c r="F21" s="46"/>
      <c r="G21" s="40"/>
      <c r="H21" s="40"/>
      <c r="I21" s="40"/>
      <c r="J21" s="37"/>
    </row>
    <row r="22" spans="1:10" s="2" customFormat="1" ht="12.75" customHeight="1">
      <c r="A22" s="40"/>
      <c r="B22" s="67" t="s">
        <v>30</v>
      </c>
      <c r="C22" s="67"/>
      <c r="D22" s="67"/>
      <c r="E22" s="67"/>
      <c r="F22" s="67"/>
      <c r="G22" s="67"/>
      <c r="H22" s="40"/>
      <c r="I22" s="40"/>
      <c r="J22" s="37"/>
    </row>
    <row r="23" spans="1:10" s="2" customFormat="1" ht="12.75" customHeight="1">
      <c r="A23" s="40"/>
      <c r="B23" s="66"/>
      <c r="C23" s="66"/>
      <c r="D23" s="66"/>
      <c r="E23" s="66"/>
      <c r="F23" s="66"/>
      <c r="G23" s="66"/>
      <c r="H23" s="40"/>
      <c r="I23" s="40"/>
      <c r="J23" s="37"/>
    </row>
    <row r="24" spans="1:10" s="2" customFormat="1" ht="12.75" customHeight="1">
      <c r="A24" s="40"/>
      <c r="B24" s="68" t="s">
        <v>98</v>
      </c>
      <c r="C24" s="66"/>
      <c r="D24" s="66"/>
      <c r="E24" s="66"/>
      <c r="F24" s="66"/>
      <c r="G24" s="66"/>
      <c r="H24" s="28"/>
      <c r="I24" s="40"/>
      <c r="J24" s="37"/>
    </row>
    <row r="25" spans="1:10" s="2" customFormat="1" ht="12.75" customHeight="1">
      <c r="A25" s="40"/>
      <c r="B25" s="66"/>
      <c r="C25" s="66"/>
      <c r="D25" s="66"/>
      <c r="E25" s="59"/>
      <c r="F25" s="59" t="s">
        <v>17</v>
      </c>
      <c r="G25" s="59"/>
      <c r="H25" s="40"/>
      <c r="I25" s="40"/>
      <c r="J25" s="37"/>
    </row>
    <row r="26" spans="1:10" s="2" customFormat="1" ht="12.75" customHeight="1">
      <c r="A26" s="40"/>
      <c r="B26" s="66"/>
      <c r="C26" s="66"/>
      <c r="D26" s="66"/>
      <c r="E26" s="59" t="s">
        <v>0</v>
      </c>
      <c r="F26" s="59" t="s">
        <v>18</v>
      </c>
      <c r="G26" s="59" t="s">
        <v>0</v>
      </c>
      <c r="H26" s="40"/>
      <c r="I26" s="40"/>
      <c r="J26" s="37"/>
    </row>
    <row r="27" spans="1:10" s="2" customFormat="1" ht="12.75" customHeight="1">
      <c r="A27" s="40"/>
      <c r="B27" s="66"/>
      <c r="C27" s="66"/>
      <c r="D27" s="66"/>
      <c r="E27" s="60" t="s">
        <v>2</v>
      </c>
      <c r="F27" s="60" t="s">
        <v>20</v>
      </c>
      <c r="G27" s="60" t="s">
        <v>19</v>
      </c>
      <c r="H27" s="40"/>
      <c r="I27" s="40"/>
      <c r="J27" s="37"/>
    </row>
    <row r="28" spans="1:10" s="2" customFormat="1" ht="12.75" customHeight="1">
      <c r="A28" s="40"/>
      <c r="B28" s="66" t="s">
        <v>44</v>
      </c>
      <c r="C28" s="66"/>
      <c r="D28" s="66"/>
      <c r="E28" s="40"/>
      <c r="F28" s="40"/>
      <c r="G28" s="40"/>
      <c r="H28" s="40"/>
      <c r="I28" s="40"/>
      <c r="J28" s="37"/>
    </row>
    <row r="29" spans="1:10" s="2" customFormat="1" ht="12.75" customHeight="1">
      <c r="A29" s="40"/>
      <c r="B29" s="66" t="s">
        <v>59</v>
      </c>
      <c r="C29" s="66"/>
      <c r="D29" s="66"/>
      <c r="E29" s="40"/>
      <c r="F29" s="40"/>
      <c r="G29" s="40"/>
      <c r="H29" s="40"/>
      <c r="I29" s="40"/>
      <c r="J29" s="37"/>
    </row>
    <row r="30" spans="1:10" s="2" customFormat="1" ht="12.75" customHeight="1">
      <c r="A30" s="40"/>
      <c r="B30" s="66" t="s">
        <v>61</v>
      </c>
      <c r="C30" s="66"/>
      <c r="D30" s="66"/>
      <c r="E30" s="25"/>
      <c r="F30" s="26"/>
      <c r="G30" s="27"/>
      <c r="H30" s="40"/>
      <c r="I30" s="40"/>
      <c r="J30" s="37"/>
    </row>
    <row r="31" spans="1:10" s="2" customFormat="1" ht="12.75" customHeight="1">
      <c r="A31" s="40"/>
      <c r="B31" s="66" t="s">
        <v>81</v>
      </c>
      <c r="C31" s="66"/>
      <c r="D31" s="66"/>
      <c r="E31" s="52"/>
      <c r="F31" s="53"/>
      <c r="G31" s="54"/>
      <c r="H31" s="40"/>
      <c r="I31" s="40"/>
      <c r="J31" s="37"/>
    </row>
    <row r="32" spans="1:10" s="2" customFormat="1" ht="12.75" customHeight="1">
      <c r="A32" s="40"/>
      <c r="B32" s="66"/>
      <c r="C32" s="66"/>
      <c r="D32" s="66"/>
      <c r="E32" s="55"/>
      <c r="F32" s="56"/>
      <c r="G32" s="57"/>
      <c r="H32" s="40"/>
      <c r="I32" s="40"/>
      <c r="J32" s="37"/>
    </row>
    <row r="33" spans="1:10" s="2" customFormat="1" ht="12.75" customHeight="1">
      <c r="A33" s="40"/>
      <c r="B33" s="66" t="s">
        <v>62</v>
      </c>
      <c r="C33" s="66"/>
      <c r="D33" s="66"/>
      <c r="E33" s="46">
        <f>IF(E32="","",IF(E32=305000,"Correct!","Try again!"))</f>
      </c>
      <c r="F33" s="46">
        <f>IF(F32="","",IF(F32=90500,"Correct!","Try again!"))</f>
      </c>
      <c r="G33" s="46">
        <f>IF(G32="","",IF(G32=395500,"Correct!","Try again!"))</f>
      </c>
      <c r="H33" s="40"/>
      <c r="I33" s="40"/>
      <c r="J33" s="37"/>
    </row>
    <row r="34" spans="1:10" s="2" customFormat="1" ht="12.75" customHeight="1">
      <c r="A34" s="40"/>
      <c r="B34" s="66" t="s">
        <v>82</v>
      </c>
      <c r="C34" s="66"/>
      <c r="D34" s="66"/>
      <c r="E34" s="55"/>
      <c r="F34" s="56"/>
      <c r="G34" s="57"/>
      <c r="H34" s="40"/>
      <c r="I34" s="40"/>
      <c r="J34" s="37"/>
    </row>
    <row r="35" spans="1:10" s="2" customFormat="1" ht="12.75" customHeight="1">
      <c r="A35" s="40"/>
      <c r="B35" s="66"/>
      <c r="C35" s="66"/>
      <c r="D35" s="66"/>
      <c r="E35" s="55"/>
      <c r="F35" s="56"/>
      <c r="G35" s="57"/>
      <c r="H35" s="40"/>
      <c r="I35" s="40"/>
      <c r="J35" s="37"/>
    </row>
    <row r="36" spans="1:10" s="2" customFormat="1" ht="12.75" customHeight="1">
      <c r="A36" s="40"/>
      <c r="B36" s="66" t="s">
        <v>65</v>
      </c>
      <c r="C36" s="66"/>
      <c r="D36" s="66"/>
      <c r="E36" s="46">
        <f>IF(E35="","",IF(E35=37500,"Correct!","Try again!"))</f>
      </c>
      <c r="F36" s="46">
        <f>IF(F35="","",IF(F35=4500,"Correct!","Try again!"))</f>
      </c>
      <c r="G36" s="46">
        <f>IF(G35="","",IF(G35=42000,"Correct!","Try again!"))</f>
      </c>
      <c r="H36" s="40"/>
      <c r="I36" s="40"/>
      <c r="J36" s="37"/>
    </row>
    <row r="37" spans="1:10" s="2" customFormat="1" ht="12.75" customHeight="1">
      <c r="A37" s="40"/>
      <c r="B37" s="66" t="s">
        <v>83</v>
      </c>
      <c r="C37" s="66"/>
      <c r="D37" s="66"/>
      <c r="E37" s="25"/>
      <c r="F37" s="26"/>
      <c r="G37" s="27"/>
      <c r="H37" s="40"/>
      <c r="I37" s="40"/>
      <c r="J37" s="37"/>
    </row>
    <row r="38" spans="1:10" s="2" customFormat="1" ht="12.75" customHeight="1">
      <c r="A38" s="40"/>
      <c r="B38" s="66" t="s">
        <v>84</v>
      </c>
      <c r="C38" s="66"/>
      <c r="D38" s="66"/>
      <c r="E38" s="52"/>
      <c r="F38" s="53"/>
      <c r="G38" s="54"/>
      <c r="H38" s="40"/>
      <c r="I38" s="40"/>
      <c r="J38" s="37"/>
    </row>
    <row r="39" spans="1:10" s="2" customFormat="1" ht="12.75" customHeight="1">
      <c r="A39" s="40"/>
      <c r="B39" s="66"/>
      <c r="C39" s="66"/>
      <c r="D39" s="66"/>
      <c r="E39" s="55"/>
      <c r="F39" s="56"/>
      <c r="G39" s="57"/>
      <c r="H39" s="40"/>
      <c r="I39" s="40"/>
      <c r="J39" s="37"/>
    </row>
    <row r="40" spans="1:10" s="2" customFormat="1" ht="12.75" customHeight="1">
      <c r="A40" s="40"/>
      <c r="B40" s="66" t="s">
        <v>67</v>
      </c>
      <c r="C40" s="66"/>
      <c r="D40" s="66"/>
      <c r="E40" s="46">
        <f>IF(E39="","",IF(E39=157000,"Correct!","Try again!"))</f>
      </c>
      <c r="F40" s="46">
        <f>IF(F39="","",IF(F39=17000,"Correct!","Try again!"))</f>
      </c>
      <c r="G40" s="46">
        <f>IF(G39="","",IF(G39=174000,"Correct!","Try again!"))</f>
      </c>
      <c r="H40" s="40"/>
      <c r="I40" s="40"/>
      <c r="J40" s="37"/>
    </row>
    <row r="41" spans="1:10" s="2" customFormat="1" ht="12.75" customHeight="1">
      <c r="A41" s="40"/>
      <c r="B41" s="66" t="s">
        <v>85</v>
      </c>
      <c r="C41" s="66"/>
      <c r="D41" s="66"/>
      <c r="E41" s="25"/>
      <c r="F41" s="26"/>
      <c r="G41" s="27"/>
      <c r="H41" s="40"/>
      <c r="I41" s="40"/>
      <c r="J41" s="37"/>
    </row>
    <row r="42" spans="1:10" s="2" customFormat="1" ht="12.75" customHeight="1">
      <c r="A42" s="40"/>
      <c r="B42" s="66" t="s">
        <v>68</v>
      </c>
      <c r="C42" s="66"/>
      <c r="D42" s="66"/>
      <c r="E42" s="12"/>
      <c r="F42" s="21"/>
      <c r="G42" s="13"/>
      <c r="H42" s="40"/>
      <c r="I42" s="40"/>
      <c r="J42" s="37"/>
    </row>
    <row r="43" spans="1:10" s="2" customFormat="1" ht="12.75" customHeight="1">
      <c r="A43" s="40"/>
      <c r="B43" s="66" t="s">
        <v>69</v>
      </c>
      <c r="C43" s="66"/>
      <c r="D43" s="66"/>
      <c r="E43" s="52"/>
      <c r="F43" s="53"/>
      <c r="G43" s="54"/>
      <c r="H43" s="40"/>
      <c r="I43" s="40"/>
      <c r="J43" s="37"/>
    </row>
    <row r="44" spans="1:10" s="2" customFormat="1" ht="12.75" customHeight="1">
      <c r="A44" s="40"/>
      <c r="B44" s="66"/>
      <c r="C44" s="66"/>
      <c r="D44" s="66"/>
      <c r="E44" s="55"/>
      <c r="F44" s="56"/>
      <c r="G44" s="57"/>
      <c r="H44" s="40"/>
      <c r="I44" s="40"/>
      <c r="J44" s="37"/>
    </row>
    <row r="45" spans="1:10" s="2" customFormat="1" ht="12.75" customHeight="1">
      <c r="A45" s="40"/>
      <c r="B45" s="66" t="s">
        <v>28</v>
      </c>
      <c r="C45" s="66"/>
      <c r="D45" s="66"/>
      <c r="E45" s="29"/>
      <c r="F45" s="30"/>
      <c r="G45" s="58"/>
      <c r="H45" s="50"/>
      <c r="I45" s="40"/>
      <c r="J45" s="37"/>
    </row>
    <row r="46" spans="1:10" s="2" customFormat="1" ht="12.75" customHeight="1" thickBot="1">
      <c r="A46" s="40"/>
      <c r="B46" s="66" t="s">
        <v>29</v>
      </c>
      <c r="C46" s="66"/>
      <c r="D46" s="66"/>
      <c r="E46" s="40"/>
      <c r="F46" s="40"/>
      <c r="G46" s="40"/>
      <c r="H46" s="51"/>
      <c r="I46" s="40"/>
      <c r="J46" s="37"/>
    </row>
    <row r="47" spans="1:10" s="2" customFormat="1" ht="12.75" customHeight="1" thickTop="1">
      <c r="A47" s="40"/>
      <c r="B47" s="40"/>
      <c r="C47" s="40"/>
      <c r="D47" s="40"/>
      <c r="E47" s="40"/>
      <c r="F47" s="40"/>
      <c r="G47" s="40"/>
      <c r="H47" s="46">
        <f>IF(H46="","",IF(H46=145000,"Correct!","Try again!"))</f>
      </c>
      <c r="I47" s="40"/>
      <c r="J47" s="37"/>
    </row>
    <row r="48" spans="1:10" ht="12.7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2.7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2.7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2.7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2.7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2.75">
      <c r="A53" s="35"/>
      <c r="B53" s="35"/>
      <c r="C53" s="35"/>
      <c r="D53" s="35"/>
      <c r="E53" s="35"/>
      <c r="F53" s="35"/>
      <c r="G53" s="35"/>
      <c r="H53" s="35"/>
      <c r="I53" s="35"/>
      <c r="J53" s="35"/>
    </row>
  </sheetData>
  <sheetProtection password="C690" sheet="1" objects="1" scenarios="1" selectLockedCells="1"/>
  <mergeCells count="45">
    <mergeCell ref="B13:D13"/>
    <mergeCell ref="B14:D14"/>
    <mergeCell ref="B5:H5"/>
    <mergeCell ref="C1:D1"/>
    <mergeCell ref="C2:D2"/>
    <mergeCell ref="C3:D3"/>
    <mergeCell ref="B8:E8"/>
    <mergeCell ref="B6:E6"/>
    <mergeCell ref="B7:E7"/>
    <mergeCell ref="B9:E9"/>
    <mergeCell ref="B10:D10"/>
    <mergeCell ref="B11:D11"/>
    <mergeCell ref="B12:D12"/>
    <mergeCell ref="B22:G22"/>
    <mergeCell ref="B21:E21"/>
    <mergeCell ref="B15:D15"/>
    <mergeCell ref="B16:D16"/>
    <mergeCell ref="B17:D17"/>
    <mergeCell ref="B20:E20"/>
    <mergeCell ref="B19:E19"/>
    <mergeCell ref="B18:E18"/>
    <mergeCell ref="B35:D35"/>
    <mergeCell ref="B25:D25"/>
    <mergeCell ref="B26:D26"/>
    <mergeCell ref="B27:D27"/>
    <mergeCell ref="B28:D28"/>
    <mergeCell ref="B29:D29"/>
    <mergeCell ref="B31:D31"/>
    <mergeCell ref="B32:D32"/>
    <mergeCell ref="B33:D33"/>
    <mergeCell ref="B34:D34"/>
    <mergeCell ref="B46:D46"/>
    <mergeCell ref="B23:G23"/>
    <mergeCell ref="B24:G24"/>
    <mergeCell ref="B36:D36"/>
    <mergeCell ref="B37:D37"/>
    <mergeCell ref="B38:D38"/>
    <mergeCell ref="B39:D39"/>
    <mergeCell ref="B40:D40"/>
    <mergeCell ref="B41:D41"/>
    <mergeCell ref="B30:D30"/>
    <mergeCell ref="B42:D42"/>
    <mergeCell ref="B43:D43"/>
    <mergeCell ref="B44:D44"/>
    <mergeCell ref="B45:D45"/>
  </mergeCells>
  <printOptions/>
  <pageMargins left="0.75" right="0.75" top="1" bottom="1" header="0.5" footer="0.5"/>
  <pageSetup horizontalDpi="200" verticalDpi="2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5" width="12.7109375" style="0" customWidth="1"/>
    <col min="6" max="6" width="2.7109375" style="0" customWidth="1"/>
    <col min="7" max="20" width="12.7109375" style="0" customWidth="1"/>
  </cols>
  <sheetData>
    <row r="1" spans="1:6" ht="12.75">
      <c r="A1" s="76" t="s">
        <v>86</v>
      </c>
      <c r="B1" s="76"/>
      <c r="C1" s="76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65"/>
      <c r="B3" s="77" t="s">
        <v>70</v>
      </c>
      <c r="C3" s="77"/>
      <c r="D3" s="77"/>
      <c r="E3" s="77"/>
      <c r="F3" s="5"/>
    </row>
    <row r="4" spans="1:6" ht="12.75">
      <c r="A4" s="65"/>
      <c r="B4" s="6"/>
      <c r="C4" s="6"/>
      <c r="D4" s="6"/>
      <c r="E4" s="6"/>
      <c r="F4" s="6"/>
    </row>
    <row r="5" spans="1:6" ht="12.75">
      <c r="A5" s="65"/>
      <c r="B5" s="74" t="s">
        <v>74</v>
      </c>
      <c r="C5" s="74"/>
      <c r="D5" s="74"/>
      <c r="E5" s="6"/>
      <c r="F5" s="6"/>
    </row>
    <row r="6" spans="1:6" ht="12.75">
      <c r="A6" s="65"/>
      <c r="B6" s="73"/>
      <c r="C6" s="73"/>
      <c r="D6" s="4" t="s">
        <v>0</v>
      </c>
      <c r="E6" s="4" t="s">
        <v>0</v>
      </c>
      <c r="F6" s="6"/>
    </row>
    <row r="7" spans="1:6" ht="12.75">
      <c r="A7" s="65"/>
      <c r="B7" s="73"/>
      <c r="C7" s="73"/>
      <c r="D7" s="8" t="s">
        <v>2</v>
      </c>
      <c r="E7" s="8" t="s">
        <v>19</v>
      </c>
      <c r="F7" s="6"/>
    </row>
    <row r="8" spans="1:6" ht="12.75">
      <c r="A8" s="65"/>
      <c r="B8" s="73" t="s">
        <v>23</v>
      </c>
      <c r="C8" s="73"/>
      <c r="D8" s="7">
        <v>112000</v>
      </c>
      <c r="E8" s="7">
        <v>120000</v>
      </c>
      <c r="F8" s="6"/>
    </row>
    <row r="9" spans="1:6" ht="12.75">
      <c r="A9" s="65"/>
      <c r="B9" s="73" t="s">
        <v>24</v>
      </c>
      <c r="C9" s="73"/>
      <c r="D9" s="6">
        <v>87000</v>
      </c>
      <c r="E9" s="6">
        <v>89500</v>
      </c>
      <c r="F9" s="6"/>
    </row>
    <row r="10" spans="1:6" ht="12.75">
      <c r="A10" s="65"/>
      <c r="B10" s="73" t="s">
        <v>25</v>
      </c>
      <c r="C10" s="73"/>
      <c r="D10" s="6">
        <v>45000</v>
      </c>
      <c r="E10" s="6">
        <v>54000</v>
      </c>
      <c r="F10" s="6"/>
    </row>
    <row r="11" spans="1:6" ht="12.75">
      <c r="A11" s="65"/>
      <c r="B11" s="73" t="s">
        <v>6</v>
      </c>
      <c r="C11" s="73"/>
      <c r="D11" s="6">
        <v>80000</v>
      </c>
      <c r="E11" s="6">
        <v>85500</v>
      </c>
      <c r="F11" s="6"/>
    </row>
    <row r="12" spans="1:6" ht="12.75">
      <c r="A12" s="65"/>
      <c r="B12" s="73" t="s">
        <v>26</v>
      </c>
      <c r="C12" s="73"/>
      <c r="D12" s="6">
        <v>225000</v>
      </c>
      <c r="E12" s="6">
        <v>310000</v>
      </c>
      <c r="F12" s="6"/>
    </row>
    <row r="13" spans="1:6" ht="12.75">
      <c r="A13" s="65"/>
      <c r="B13" s="73" t="s">
        <v>15</v>
      </c>
      <c r="C13" s="73"/>
      <c r="D13" s="6">
        <v>415000</v>
      </c>
      <c r="E13" s="6">
        <v>425000</v>
      </c>
      <c r="F13" s="6"/>
    </row>
    <row r="14" spans="1:6" ht="12.75">
      <c r="A14" s="65"/>
      <c r="B14" s="73" t="s">
        <v>16</v>
      </c>
      <c r="C14" s="73"/>
      <c r="D14" s="6">
        <v>70000</v>
      </c>
      <c r="E14" s="6">
        <v>79000</v>
      </c>
      <c r="F14" s="6"/>
    </row>
    <row r="15" spans="1:6" ht="12.75">
      <c r="A15" s="65"/>
      <c r="B15" s="73"/>
      <c r="C15" s="73"/>
      <c r="D15" s="6"/>
      <c r="E15" s="6"/>
      <c r="F15" s="6"/>
    </row>
    <row r="16" spans="1:6" ht="12.75">
      <c r="A16" s="65"/>
      <c r="B16" s="74" t="s">
        <v>55</v>
      </c>
      <c r="C16" s="74"/>
      <c r="D16" s="74"/>
      <c r="E16" s="6"/>
      <c r="F16" s="6"/>
    </row>
    <row r="17" spans="1:6" ht="12.75">
      <c r="A17" s="65"/>
      <c r="B17" s="73" t="s">
        <v>71</v>
      </c>
      <c r="C17" s="73"/>
      <c r="D17" s="7">
        <v>1350000</v>
      </c>
      <c r="E17" s="6"/>
      <c r="F17" s="6"/>
    </row>
    <row r="18" spans="1:6" ht="12.75">
      <c r="A18" s="65"/>
      <c r="B18" s="73" t="s">
        <v>27</v>
      </c>
      <c r="C18" s="73"/>
      <c r="D18" s="7">
        <v>42000</v>
      </c>
      <c r="E18" s="6"/>
      <c r="F18" s="6"/>
    </row>
    <row r="19" spans="1:6" ht="12.75">
      <c r="A19" s="65"/>
      <c r="B19" s="73" t="s">
        <v>72</v>
      </c>
      <c r="C19" s="73"/>
      <c r="D19" s="6">
        <v>500</v>
      </c>
      <c r="E19" s="6"/>
      <c r="F19" s="6"/>
    </row>
    <row r="20" spans="1:6" ht="12.75">
      <c r="A20" s="65"/>
      <c r="B20" s="73" t="s">
        <v>73</v>
      </c>
      <c r="C20" s="73"/>
      <c r="D20" s="7">
        <v>75</v>
      </c>
      <c r="E20" s="9"/>
      <c r="F20" s="9"/>
    </row>
    <row r="21" spans="1:6" ht="12.75">
      <c r="A21" s="65"/>
      <c r="B21" s="9"/>
      <c r="C21" s="9"/>
      <c r="D21" s="9"/>
      <c r="E21" s="9"/>
      <c r="F21" s="9"/>
    </row>
  </sheetData>
  <sheetProtection password="C690" sheet="1" objects="1" scenarios="1" selectLockedCells="1" selectUnlockedCells="1"/>
  <mergeCells count="18">
    <mergeCell ref="B3:E3"/>
    <mergeCell ref="A1:C1"/>
    <mergeCell ref="B16:D16"/>
    <mergeCell ref="B5:D5"/>
    <mergeCell ref="B6:C6"/>
    <mergeCell ref="B7:C7"/>
    <mergeCell ref="B8:C8"/>
    <mergeCell ref="B9:C9"/>
    <mergeCell ref="B10:C10"/>
    <mergeCell ref="B18:C18"/>
    <mergeCell ref="B19:C19"/>
    <mergeCell ref="B20:C20"/>
    <mergeCell ref="B11:C11"/>
    <mergeCell ref="B12:C12"/>
    <mergeCell ref="B13:C13"/>
    <mergeCell ref="B14:C14"/>
    <mergeCell ref="B15:C15"/>
    <mergeCell ref="B17:C1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1" width="2.7109375" style="0" customWidth="1"/>
    <col min="2" max="7" width="12.7109375" style="0" customWidth="1"/>
    <col min="8" max="8" width="2.7109375" style="0" customWidth="1"/>
    <col min="9" max="18" width="12.7109375" style="0" customWidth="1"/>
  </cols>
  <sheetData>
    <row r="1" spans="1:9" ht="12.75">
      <c r="A1" s="35"/>
      <c r="B1" s="10" t="s">
        <v>57</v>
      </c>
      <c r="C1" s="69"/>
      <c r="D1" s="69"/>
      <c r="H1" s="35"/>
      <c r="I1" s="35"/>
    </row>
    <row r="2" spans="1:9" ht="12.75">
      <c r="A2" s="35"/>
      <c r="B2" s="10" t="s">
        <v>58</v>
      </c>
      <c r="C2" s="69"/>
      <c r="D2" s="69"/>
      <c r="H2" s="35"/>
      <c r="I2" s="35"/>
    </row>
    <row r="3" spans="1:9" ht="12.75">
      <c r="A3" s="35"/>
      <c r="B3" s="11"/>
      <c r="C3" s="70" t="s">
        <v>96</v>
      </c>
      <c r="D3" s="70"/>
      <c r="H3" s="35"/>
      <c r="I3" s="35"/>
    </row>
    <row r="4" spans="1:9" s="2" customFormat="1" ht="12.75" customHeight="1">
      <c r="A4" s="36"/>
      <c r="B4" s="36"/>
      <c r="C4" s="36"/>
      <c r="D4" s="36"/>
      <c r="E4" s="36"/>
      <c r="F4" s="36"/>
      <c r="G4" s="36"/>
      <c r="H4" s="37"/>
      <c r="I4" s="37"/>
    </row>
    <row r="5" spans="1:9" s="2" customFormat="1" ht="12.75" customHeight="1">
      <c r="A5" s="38"/>
      <c r="B5" s="81" t="s">
        <v>87</v>
      </c>
      <c r="C5" s="81"/>
      <c r="D5" s="81"/>
      <c r="E5" s="81"/>
      <c r="F5" s="81"/>
      <c r="G5" s="81"/>
      <c r="H5" s="63"/>
      <c r="I5" s="37"/>
    </row>
    <row r="6" spans="1:9" s="2" customFormat="1" ht="12.75" customHeight="1">
      <c r="A6" s="38"/>
      <c r="B6" s="38"/>
      <c r="C6" s="38"/>
      <c r="D6" s="38"/>
      <c r="E6" s="38"/>
      <c r="F6" s="38"/>
      <c r="G6" s="38"/>
      <c r="H6" s="63"/>
      <c r="I6" s="37"/>
    </row>
    <row r="7" spans="1:9" s="2" customFormat="1" ht="12.75" customHeight="1">
      <c r="A7" s="40"/>
      <c r="B7" s="67" t="s">
        <v>21</v>
      </c>
      <c r="C7" s="67"/>
      <c r="D7" s="67"/>
      <c r="E7" s="67"/>
      <c r="F7" s="40"/>
      <c r="G7" s="40"/>
      <c r="H7" s="63"/>
      <c r="I7" s="37"/>
    </row>
    <row r="8" spans="1:9" s="2" customFormat="1" ht="12.75" customHeight="1">
      <c r="A8" s="40"/>
      <c r="B8" s="68" t="s">
        <v>98</v>
      </c>
      <c r="C8" s="66"/>
      <c r="D8" s="66"/>
      <c r="E8" s="66"/>
      <c r="F8" s="40"/>
      <c r="G8" s="28"/>
      <c r="H8" s="63"/>
      <c r="I8" s="37"/>
    </row>
    <row r="9" spans="1:9" s="2" customFormat="1" ht="12.75" customHeight="1">
      <c r="A9" s="40"/>
      <c r="B9" s="66" t="s">
        <v>31</v>
      </c>
      <c r="C9" s="66"/>
      <c r="D9" s="66"/>
      <c r="E9" s="66"/>
      <c r="F9" s="19"/>
      <c r="G9" s="40"/>
      <c r="H9" s="63"/>
      <c r="I9" s="37"/>
    </row>
    <row r="10" spans="1:9" s="2" customFormat="1" ht="12.75" customHeight="1">
      <c r="A10" s="40"/>
      <c r="B10" s="66" t="s">
        <v>6</v>
      </c>
      <c r="C10" s="66"/>
      <c r="D10" s="66"/>
      <c r="E10" s="66"/>
      <c r="F10" s="14"/>
      <c r="G10" s="40"/>
      <c r="H10" s="63"/>
      <c r="I10" s="37"/>
    </row>
    <row r="11" spans="1:9" s="2" customFormat="1" ht="12.75" customHeight="1">
      <c r="A11" s="40"/>
      <c r="B11" s="66" t="s">
        <v>32</v>
      </c>
      <c r="C11" s="66"/>
      <c r="D11" s="66"/>
      <c r="E11" s="66"/>
      <c r="F11" s="14"/>
      <c r="G11" s="40"/>
      <c r="H11" s="63"/>
      <c r="I11" s="37"/>
    </row>
    <row r="12" spans="1:9" s="2" customFormat="1" ht="12.75" customHeight="1">
      <c r="A12" s="40"/>
      <c r="B12" s="66" t="s">
        <v>15</v>
      </c>
      <c r="C12" s="66"/>
      <c r="D12" s="66"/>
      <c r="E12" s="66"/>
      <c r="F12" s="14"/>
      <c r="G12" s="40"/>
      <c r="H12" s="63"/>
      <c r="I12" s="37"/>
    </row>
    <row r="13" spans="1:9" s="2" customFormat="1" ht="12.75" customHeight="1">
      <c r="A13" s="40"/>
      <c r="B13" s="66" t="s">
        <v>26</v>
      </c>
      <c r="C13" s="66"/>
      <c r="D13" s="66"/>
      <c r="E13" s="66"/>
      <c r="F13" s="14"/>
      <c r="G13" s="40"/>
      <c r="H13" s="63"/>
      <c r="I13" s="37"/>
    </row>
    <row r="14" spans="1:9" s="2" customFormat="1" ht="12.75" customHeight="1">
      <c r="A14" s="40"/>
      <c r="B14" s="66" t="s">
        <v>7</v>
      </c>
      <c r="C14" s="66"/>
      <c r="D14" s="66"/>
      <c r="E14" s="66"/>
      <c r="F14" s="14"/>
      <c r="G14" s="40"/>
      <c r="H14" s="63"/>
      <c r="I14" s="37"/>
    </row>
    <row r="15" spans="1:9" s="2" customFormat="1" ht="12.75" customHeight="1">
      <c r="A15" s="40"/>
      <c r="B15" s="66" t="s">
        <v>3</v>
      </c>
      <c r="C15" s="66"/>
      <c r="D15" s="66"/>
      <c r="E15" s="66"/>
      <c r="F15" s="14"/>
      <c r="G15" s="40"/>
      <c r="H15" s="63"/>
      <c r="I15" s="37"/>
    </row>
    <row r="16" spans="1:9" s="2" customFormat="1" ht="12.75" customHeight="1">
      <c r="A16" s="40"/>
      <c r="B16" s="66" t="s">
        <v>24</v>
      </c>
      <c r="C16" s="66"/>
      <c r="D16" s="66"/>
      <c r="E16" s="66"/>
      <c r="F16" s="14"/>
      <c r="G16" s="40"/>
      <c r="H16" s="63"/>
      <c r="I16" s="37"/>
    </row>
    <row r="17" spans="1:9" s="2" customFormat="1" ht="12.75" customHeight="1">
      <c r="A17" s="40"/>
      <c r="B17" s="66" t="s">
        <v>23</v>
      </c>
      <c r="C17" s="66"/>
      <c r="D17" s="66"/>
      <c r="E17" s="66"/>
      <c r="F17" s="14"/>
      <c r="G17" s="40"/>
      <c r="H17" s="63"/>
      <c r="I17" s="37"/>
    </row>
    <row r="18" spans="1:9" s="2" customFormat="1" ht="12.75" customHeight="1">
      <c r="A18" s="40"/>
      <c r="B18" s="66" t="s">
        <v>12</v>
      </c>
      <c r="C18" s="66"/>
      <c r="D18" s="66"/>
      <c r="E18" s="66"/>
      <c r="F18" s="14"/>
      <c r="G18" s="40"/>
      <c r="H18" s="63"/>
      <c r="I18" s="37"/>
    </row>
    <row r="19" spans="1:9" s="2" customFormat="1" ht="12.75" customHeight="1">
      <c r="A19" s="40"/>
      <c r="B19" s="66" t="s">
        <v>16</v>
      </c>
      <c r="C19" s="66"/>
      <c r="D19" s="66"/>
      <c r="E19" s="66"/>
      <c r="F19" s="14"/>
      <c r="G19" s="40"/>
      <c r="H19" s="63"/>
      <c r="I19" s="37"/>
    </row>
    <row r="20" spans="1:9" s="2" customFormat="1" ht="12.75" customHeight="1">
      <c r="A20" s="40"/>
      <c r="B20" s="66" t="s">
        <v>33</v>
      </c>
      <c r="C20" s="66"/>
      <c r="D20" s="66"/>
      <c r="E20" s="66"/>
      <c r="F20" s="14"/>
      <c r="G20" s="40"/>
      <c r="H20" s="63"/>
      <c r="I20" s="37"/>
    </row>
    <row r="21" spans="1:9" s="2" customFormat="1" ht="12.75" customHeight="1">
      <c r="A21" s="40"/>
      <c r="B21" s="66" t="s">
        <v>34</v>
      </c>
      <c r="C21" s="66"/>
      <c r="D21" s="66"/>
      <c r="E21" s="66"/>
      <c r="F21" s="49"/>
      <c r="G21" s="40"/>
      <c r="H21" s="63"/>
      <c r="I21" s="37"/>
    </row>
    <row r="22" spans="1:9" s="2" customFormat="1" ht="12.75" customHeight="1">
      <c r="A22" s="40"/>
      <c r="B22" s="66" t="s">
        <v>28</v>
      </c>
      <c r="C22" s="66"/>
      <c r="D22" s="66"/>
      <c r="E22" s="66"/>
      <c r="F22" s="66"/>
      <c r="G22" s="50"/>
      <c r="H22" s="63"/>
      <c r="I22" s="37"/>
    </row>
    <row r="23" spans="1:9" s="2" customFormat="1" ht="12.75" customHeight="1" thickBot="1">
      <c r="A23" s="40"/>
      <c r="B23" s="66" t="s">
        <v>29</v>
      </c>
      <c r="C23" s="66"/>
      <c r="D23" s="66"/>
      <c r="E23" s="66"/>
      <c r="F23" s="66"/>
      <c r="G23" s="51"/>
      <c r="H23" s="63"/>
      <c r="I23" s="37"/>
    </row>
    <row r="24" spans="1:9" s="2" customFormat="1" ht="12.75" customHeight="1" thickTop="1">
      <c r="A24" s="40"/>
      <c r="B24" s="66"/>
      <c r="C24" s="66"/>
      <c r="D24" s="66"/>
      <c r="E24" s="66"/>
      <c r="F24" s="66"/>
      <c r="G24" s="46">
        <f>IF(G23="","",IF(G23=172000,"Correct!","Try again!"))</f>
      </c>
      <c r="H24" s="63"/>
      <c r="I24" s="37"/>
    </row>
    <row r="25" spans="1:9" s="2" customFormat="1" ht="12.75" customHeight="1">
      <c r="A25" s="40"/>
      <c r="B25" s="66"/>
      <c r="C25" s="66"/>
      <c r="D25" s="66"/>
      <c r="E25" s="66"/>
      <c r="F25" s="66"/>
      <c r="G25" s="40"/>
      <c r="H25" s="63"/>
      <c r="I25" s="37"/>
    </row>
    <row r="26" spans="1:9" s="2" customFormat="1" ht="12.75" customHeight="1">
      <c r="A26" s="40"/>
      <c r="B26" s="67" t="s">
        <v>30</v>
      </c>
      <c r="C26" s="67"/>
      <c r="D26" s="67"/>
      <c r="E26" s="67"/>
      <c r="F26" s="67"/>
      <c r="G26" s="40"/>
      <c r="H26" s="63"/>
      <c r="I26" s="37"/>
    </row>
    <row r="27" spans="1:9" s="2" customFormat="1" ht="12.75" customHeight="1">
      <c r="A27" s="40"/>
      <c r="B27" s="66"/>
      <c r="C27" s="66"/>
      <c r="D27" s="66"/>
      <c r="E27" s="66"/>
      <c r="F27" s="66"/>
      <c r="G27" s="40"/>
      <c r="H27" s="63"/>
      <c r="I27" s="37"/>
    </row>
    <row r="28" spans="1:9" s="2" customFormat="1" ht="12.75" customHeight="1">
      <c r="A28" s="40"/>
      <c r="B28" s="68" t="s">
        <v>98</v>
      </c>
      <c r="C28" s="66"/>
      <c r="D28" s="66"/>
      <c r="E28" s="66"/>
      <c r="F28" s="66"/>
      <c r="G28" s="28"/>
      <c r="H28" s="63"/>
      <c r="I28" s="37"/>
    </row>
    <row r="29" spans="1:9" s="2" customFormat="1" ht="12.75" customHeight="1">
      <c r="A29" s="40"/>
      <c r="B29" s="66"/>
      <c r="C29" s="66"/>
      <c r="D29" s="59"/>
      <c r="E29" s="59" t="s">
        <v>17</v>
      </c>
      <c r="F29" s="59"/>
      <c r="G29" s="40"/>
      <c r="H29" s="63"/>
      <c r="I29" s="37"/>
    </row>
    <row r="30" spans="1:9" s="2" customFormat="1" ht="12.75" customHeight="1">
      <c r="A30" s="40"/>
      <c r="B30" s="66"/>
      <c r="C30" s="66"/>
      <c r="D30" s="59" t="s">
        <v>0</v>
      </c>
      <c r="E30" s="59" t="s">
        <v>18</v>
      </c>
      <c r="F30" s="59" t="s">
        <v>0</v>
      </c>
      <c r="G30" s="40"/>
      <c r="H30" s="63"/>
      <c r="I30" s="37"/>
    </row>
    <row r="31" spans="1:9" s="2" customFormat="1" ht="12.75" customHeight="1">
      <c r="A31" s="40"/>
      <c r="B31" s="66"/>
      <c r="C31" s="66"/>
      <c r="D31" s="60" t="s">
        <v>2</v>
      </c>
      <c r="E31" s="60" t="s">
        <v>20</v>
      </c>
      <c r="F31" s="60" t="s">
        <v>19</v>
      </c>
      <c r="G31" s="40"/>
      <c r="H31" s="63"/>
      <c r="I31" s="37"/>
    </row>
    <row r="32" spans="1:9" s="2" customFormat="1" ht="12.75" customHeight="1">
      <c r="A32" s="40"/>
      <c r="B32" s="66" t="s">
        <v>22</v>
      </c>
      <c r="C32" s="66"/>
      <c r="D32" s="40"/>
      <c r="E32" s="40"/>
      <c r="F32" s="40"/>
      <c r="G32" s="40"/>
      <c r="H32" s="63"/>
      <c r="I32" s="37"/>
    </row>
    <row r="33" spans="1:9" s="2" customFormat="1" ht="12.75" customHeight="1">
      <c r="A33" s="40"/>
      <c r="B33" s="68" t="s">
        <v>100</v>
      </c>
      <c r="C33" s="66"/>
      <c r="D33" s="40"/>
      <c r="E33" s="40"/>
      <c r="F33" s="40"/>
      <c r="G33" s="40"/>
      <c r="H33" s="63"/>
      <c r="I33" s="37"/>
    </row>
    <row r="34" spans="1:9" s="2" customFormat="1" ht="12.75" customHeight="1">
      <c r="A34" s="40"/>
      <c r="B34" s="68" t="s">
        <v>101</v>
      </c>
      <c r="C34" s="66"/>
      <c r="D34" s="25"/>
      <c r="E34" s="26"/>
      <c r="F34" s="27"/>
      <c r="G34" s="40"/>
      <c r="H34" s="63"/>
      <c r="I34" s="37"/>
    </row>
    <row r="35" spans="1:9" s="2" customFormat="1" ht="12.75" customHeight="1">
      <c r="A35" s="40"/>
      <c r="B35" s="68" t="s">
        <v>61</v>
      </c>
      <c r="C35" s="66"/>
      <c r="D35" s="12"/>
      <c r="E35" s="21"/>
      <c r="F35" s="13"/>
      <c r="G35" s="40"/>
      <c r="H35" s="63"/>
      <c r="I35" s="37"/>
    </row>
    <row r="36" spans="1:9" s="2" customFormat="1" ht="12.75" customHeight="1">
      <c r="A36" s="40"/>
      <c r="B36" s="68" t="s">
        <v>81</v>
      </c>
      <c r="C36" s="66"/>
      <c r="D36" s="12"/>
      <c r="E36" s="21"/>
      <c r="F36" s="13"/>
      <c r="G36" s="40"/>
      <c r="H36" s="63"/>
      <c r="I36" s="37"/>
    </row>
    <row r="37" spans="1:9" s="2" customFormat="1" ht="12.75" customHeight="1">
      <c r="A37" s="40"/>
      <c r="B37" s="68" t="s">
        <v>60</v>
      </c>
      <c r="C37" s="66"/>
      <c r="D37" s="12"/>
      <c r="E37" s="21"/>
      <c r="F37" s="13"/>
      <c r="G37" s="40"/>
      <c r="H37" s="63"/>
      <c r="I37" s="37"/>
    </row>
    <row r="38" spans="1:9" s="2" customFormat="1" ht="12.75" customHeight="1">
      <c r="A38" s="40"/>
      <c r="B38" s="68" t="s">
        <v>102</v>
      </c>
      <c r="C38" s="66"/>
      <c r="D38" s="52"/>
      <c r="E38" s="53"/>
      <c r="F38" s="54"/>
      <c r="G38" s="40"/>
      <c r="H38" s="63"/>
      <c r="I38" s="37"/>
    </row>
    <row r="39" spans="1:9" s="2" customFormat="1" ht="12.75" customHeight="1">
      <c r="A39" s="40"/>
      <c r="B39" s="66"/>
      <c r="C39" s="66"/>
      <c r="D39" s="55"/>
      <c r="E39" s="56"/>
      <c r="F39" s="57"/>
      <c r="G39" s="40"/>
      <c r="H39" s="63"/>
      <c r="I39" s="37"/>
    </row>
    <row r="40" spans="1:9" s="2" customFormat="1" ht="12.75" customHeight="1">
      <c r="A40" s="40"/>
      <c r="B40" s="68" t="s">
        <v>62</v>
      </c>
      <c r="C40" s="66"/>
      <c r="D40" s="40"/>
      <c r="E40" s="40"/>
      <c r="F40" s="40"/>
      <c r="G40" s="40"/>
      <c r="H40" s="63"/>
      <c r="I40" s="37"/>
    </row>
    <row r="41" spans="1:9" s="2" customFormat="1" ht="12.75" customHeight="1">
      <c r="A41" s="40"/>
      <c r="B41" s="68" t="s">
        <v>103</v>
      </c>
      <c r="C41" s="66"/>
      <c r="D41" s="25"/>
      <c r="E41" s="26"/>
      <c r="F41" s="27"/>
      <c r="G41" s="40"/>
      <c r="H41" s="63"/>
      <c r="I41" s="37"/>
    </row>
    <row r="42" spans="1:9" s="2" customFormat="1" ht="12.75" customHeight="1">
      <c r="A42" s="40"/>
      <c r="B42" s="68" t="s">
        <v>63</v>
      </c>
      <c r="C42" s="66"/>
      <c r="D42" s="52"/>
      <c r="E42" s="53"/>
      <c r="F42" s="54"/>
      <c r="G42" s="40"/>
      <c r="H42" s="63"/>
      <c r="I42" s="37"/>
    </row>
    <row r="43" spans="1:9" s="2" customFormat="1" ht="12.75" customHeight="1">
      <c r="A43" s="40"/>
      <c r="B43" s="66"/>
      <c r="C43" s="66"/>
      <c r="D43" s="55"/>
      <c r="E43" s="56"/>
      <c r="F43" s="57"/>
      <c r="G43" s="40"/>
      <c r="H43" s="63"/>
      <c r="I43" s="37"/>
    </row>
    <row r="44" spans="1:9" s="2" customFormat="1" ht="12.75" customHeight="1">
      <c r="A44" s="40"/>
      <c r="B44" s="68" t="s">
        <v>65</v>
      </c>
      <c r="C44" s="68"/>
      <c r="D44" s="68"/>
      <c r="E44" s="40"/>
      <c r="F44" s="40"/>
      <c r="G44" s="40"/>
      <c r="H44" s="63"/>
      <c r="I44" s="37"/>
    </row>
    <row r="45" spans="1:9" s="2" customFormat="1" ht="12.75" customHeight="1">
      <c r="A45" s="40"/>
      <c r="B45" s="68" t="s">
        <v>83</v>
      </c>
      <c r="C45" s="66"/>
      <c r="D45" s="25"/>
      <c r="E45" s="26"/>
      <c r="F45" s="27"/>
      <c r="G45" s="40"/>
      <c r="H45" s="63"/>
      <c r="I45" s="37"/>
    </row>
    <row r="46" spans="1:9" s="2" customFormat="1" ht="12.75" customHeight="1">
      <c r="A46" s="40"/>
      <c r="B46" s="68" t="s">
        <v>66</v>
      </c>
      <c r="C46" s="66"/>
      <c r="D46" s="12"/>
      <c r="E46" s="21"/>
      <c r="F46" s="13"/>
      <c r="G46" s="40"/>
      <c r="H46" s="63"/>
      <c r="I46" s="37"/>
    </row>
    <row r="47" spans="1:9" s="2" customFormat="1" ht="12.75" customHeight="1">
      <c r="A47" s="40"/>
      <c r="B47" s="68" t="s">
        <v>104</v>
      </c>
      <c r="C47" s="66"/>
      <c r="D47" s="52"/>
      <c r="E47" s="53"/>
      <c r="F47" s="54"/>
      <c r="G47" s="40"/>
      <c r="H47" s="63"/>
      <c r="I47" s="37"/>
    </row>
    <row r="48" spans="1:9" s="2" customFormat="1" ht="12.75" customHeight="1">
      <c r="A48" s="40"/>
      <c r="B48" s="66"/>
      <c r="C48" s="66"/>
      <c r="D48" s="55"/>
      <c r="E48" s="56"/>
      <c r="F48" s="57"/>
      <c r="G48" s="40"/>
      <c r="H48" s="63"/>
      <c r="I48" s="37"/>
    </row>
    <row r="49" spans="1:9" s="2" customFormat="1" ht="12.75" customHeight="1">
      <c r="A49" s="40"/>
      <c r="B49" s="68" t="s">
        <v>67</v>
      </c>
      <c r="C49" s="66"/>
      <c r="D49" s="40"/>
      <c r="E49" s="40"/>
      <c r="F49" s="40"/>
      <c r="G49" s="40"/>
      <c r="H49" s="63"/>
      <c r="I49" s="37"/>
    </row>
    <row r="50" spans="1:9" s="2" customFormat="1" ht="12.75" customHeight="1">
      <c r="A50" s="40"/>
      <c r="B50" s="68" t="s">
        <v>68</v>
      </c>
      <c r="C50" s="66"/>
      <c r="D50" s="25"/>
      <c r="E50" s="26"/>
      <c r="F50" s="27"/>
      <c r="G50" s="40"/>
      <c r="H50" s="63"/>
      <c r="I50" s="37"/>
    </row>
    <row r="51" spans="1:9" s="2" customFormat="1" ht="12.75" customHeight="1">
      <c r="A51" s="40"/>
      <c r="B51" s="68" t="s">
        <v>85</v>
      </c>
      <c r="C51" s="66"/>
      <c r="D51" s="12"/>
      <c r="E51" s="21"/>
      <c r="F51" s="13"/>
      <c r="G51" s="40"/>
      <c r="H51" s="63"/>
      <c r="I51" s="37"/>
    </row>
    <row r="52" spans="1:9" s="2" customFormat="1" ht="12.75" customHeight="1">
      <c r="A52" s="40"/>
      <c r="B52" s="68" t="s">
        <v>69</v>
      </c>
      <c r="C52" s="66"/>
      <c r="D52" s="52"/>
      <c r="E52" s="53"/>
      <c r="F52" s="54"/>
      <c r="G52" s="40"/>
      <c r="H52" s="63"/>
      <c r="I52" s="37"/>
    </row>
    <row r="53" spans="1:9" s="2" customFormat="1" ht="12.75" customHeight="1">
      <c r="A53" s="40"/>
      <c r="B53" s="66"/>
      <c r="C53" s="66"/>
      <c r="D53" s="55"/>
      <c r="E53" s="56"/>
      <c r="F53" s="57"/>
      <c r="G53" s="40"/>
      <c r="H53" s="63"/>
      <c r="I53" s="37"/>
    </row>
    <row r="54" spans="1:9" s="2" customFormat="1" ht="12.75" customHeight="1">
      <c r="A54" s="40"/>
      <c r="B54" s="66" t="s">
        <v>28</v>
      </c>
      <c r="C54" s="66"/>
      <c r="D54" s="62"/>
      <c r="E54" s="48"/>
      <c r="F54" s="48"/>
      <c r="G54" s="50"/>
      <c r="H54" s="63"/>
      <c r="I54" s="37"/>
    </row>
    <row r="55" spans="1:9" s="2" customFormat="1" ht="12.75" customHeight="1" thickBot="1">
      <c r="A55" s="40"/>
      <c r="B55" s="66" t="s">
        <v>29</v>
      </c>
      <c r="C55" s="66"/>
      <c r="D55" s="40"/>
      <c r="E55" s="40"/>
      <c r="F55" s="40"/>
      <c r="G55" s="51"/>
      <c r="H55" s="63"/>
      <c r="I55" s="37"/>
    </row>
    <row r="56" spans="1:9" s="2" customFormat="1" ht="12.75" customHeight="1" thickTop="1">
      <c r="A56" s="40"/>
      <c r="B56" s="40"/>
      <c r="C56" s="40"/>
      <c r="D56" s="40"/>
      <c r="E56" s="40"/>
      <c r="F56" s="40"/>
      <c r="G56" s="46">
        <f>IF(G55="","",IF(G55=172000,"Correct!","Try again!"))</f>
      </c>
      <c r="H56" s="63"/>
      <c r="I56" s="37"/>
    </row>
    <row r="57" spans="1:9" s="2" customFormat="1" ht="12.75" customHeight="1">
      <c r="A57" s="37"/>
      <c r="B57" s="37"/>
      <c r="C57" s="37"/>
      <c r="D57" s="37"/>
      <c r="E57" s="37"/>
      <c r="F57" s="37"/>
      <c r="G57" s="37"/>
      <c r="H57" s="37"/>
      <c r="I57" s="37"/>
    </row>
    <row r="58" spans="1:9" s="2" customFormat="1" ht="12.75" customHeight="1">
      <c r="A58" s="37"/>
      <c r="B58" s="37"/>
      <c r="C58" s="37"/>
      <c r="D58" s="37"/>
      <c r="E58" s="37"/>
      <c r="F58" s="37"/>
      <c r="G58" s="37"/>
      <c r="H58" s="37"/>
      <c r="I58" s="37"/>
    </row>
    <row r="59" spans="1:9" s="2" customFormat="1" ht="12.75" customHeight="1">
      <c r="A59" s="37"/>
      <c r="B59" s="37"/>
      <c r="C59" s="37"/>
      <c r="D59" s="37"/>
      <c r="E59" s="37"/>
      <c r="F59" s="37"/>
      <c r="G59" s="37"/>
      <c r="H59" s="37"/>
      <c r="I59" s="37"/>
    </row>
    <row r="60" spans="1:9" s="2" customFormat="1" ht="12.75" customHeight="1">
      <c r="A60" s="37"/>
      <c r="B60" s="37"/>
      <c r="C60" s="37"/>
      <c r="D60" s="37"/>
      <c r="E60" s="37"/>
      <c r="F60" s="37"/>
      <c r="G60" s="37"/>
      <c r="H60" s="37"/>
      <c r="I60" s="37"/>
    </row>
    <row r="61" spans="1:9" s="2" customFormat="1" ht="12.75" customHeight="1">
      <c r="A61" s="37"/>
      <c r="B61" s="37"/>
      <c r="C61" s="37"/>
      <c r="D61" s="37"/>
      <c r="E61" s="37"/>
      <c r="F61" s="37"/>
      <c r="G61" s="37"/>
      <c r="H61" s="37"/>
      <c r="I61" s="37"/>
    </row>
    <row r="62" spans="1:9" s="2" customFormat="1" ht="12.75" customHeight="1">
      <c r="A62" s="37"/>
      <c r="B62" s="37"/>
      <c r="C62" s="37"/>
      <c r="D62" s="37"/>
      <c r="E62" s="37"/>
      <c r="F62" s="37"/>
      <c r="G62" s="37"/>
      <c r="H62" s="37"/>
      <c r="I62" s="37"/>
    </row>
    <row r="63" s="2" customFormat="1" ht="12.75" customHeight="1"/>
    <row r="64" s="2" customFormat="1" ht="12.75" customHeight="1"/>
    <row r="65" s="2" customFormat="1" ht="12.75" customHeight="1"/>
    <row r="66" s="2" customFormat="1" ht="12.75" customHeight="1"/>
    <row r="67" s="2" customFormat="1" ht="12.75" customHeight="1"/>
    <row r="68" s="2" customFormat="1" ht="12.75" customHeight="1"/>
  </sheetData>
  <sheetProtection password="C690" sheet="1" objects="1" scenarios="1" selectLockedCells="1"/>
  <mergeCells count="53">
    <mergeCell ref="B26:F26"/>
    <mergeCell ref="B7:E7"/>
    <mergeCell ref="B8:E8"/>
    <mergeCell ref="B9:E9"/>
    <mergeCell ref="B10:E10"/>
    <mergeCell ref="B11:E11"/>
    <mergeCell ref="C1:D1"/>
    <mergeCell ref="C2:D2"/>
    <mergeCell ref="C3:D3"/>
    <mergeCell ref="B5:G5"/>
    <mergeCell ref="B23:F23"/>
    <mergeCell ref="B22:F22"/>
    <mergeCell ref="B12:E12"/>
    <mergeCell ref="B13:E13"/>
    <mergeCell ref="B14:E14"/>
    <mergeCell ref="B15:E15"/>
    <mergeCell ref="B16:E16"/>
    <mergeCell ref="B17:E17"/>
    <mergeCell ref="B33:C33"/>
    <mergeCell ref="B34:C34"/>
    <mergeCell ref="B18:E18"/>
    <mergeCell ref="B19:E19"/>
    <mergeCell ref="B20:E20"/>
    <mergeCell ref="B21:E21"/>
    <mergeCell ref="B28:F28"/>
    <mergeCell ref="B27:F27"/>
    <mergeCell ref="B25:F25"/>
    <mergeCell ref="B24:F24"/>
    <mergeCell ref="B29:C29"/>
    <mergeCell ref="B30:C30"/>
    <mergeCell ref="B31:C31"/>
    <mergeCell ref="B32:C32"/>
    <mergeCell ref="B46:C46"/>
    <mergeCell ref="B44:D4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5:C45"/>
    <mergeCell ref="B53:C53"/>
    <mergeCell ref="B54:C54"/>
    <mergeCell ref="B55:C55"/>
    <mergeCell ref="B47:C47"/>
    <mergeCell ref="B48:C48"/>
    <mergeCell ref="B49:C49"/>
    <mergeCell ref="B50:C50"/>
    <mergeCell ref="B51:C51"/>
    <mergeCell ref="B52:C52"/>
  </mergeCells>
  <printOptions/>
  <pageMargins left="0.75" right="0.75" top="1" bottom="1" header="0.5" footer="0.5"/>
  <pageSetup horizontalDpi="200" verticalDpi="2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21" width="12.7109375" style="0" customWidth="1"/>
  </cols>
  <sheetData>
    <row r="1" spans="1:7" ht="12.75">
      <c r="A1" s="76" t="s">
        <v>97</v>
      </c>
      <c r="B1" s="76"/>
      <c r="C1" s="76"/>
      <c r="D1" s="64"/>
      <c r="F1" s="3"/>
      <c r="G1" s="3"/>
    </row>
    <row r="2" spans="2:7" ht="12.75">
      <c r="B2" s="3"/>
      <c r="C2" s="3"/>
      <c r="D2" s="3"/>
      <c r="E2" s="3"/>
      <c r="F2" s="3"/>
      <c r="G2" s="3"/>
    </row>
    <row r="3" spans="1:7" ht="12.75">
      <c r="A3" s="65"/>
      <c r="B3" s="77" t="s">
        <v>87</v>
      </c>
      <c r="C3" s="77"/>
      <c r="D3" s="77"/>
      <c r="E3" s="77"/>
      <c r="F3" s="77"/>
      <c r="G3" s="77"/>
    </row>
    <row r="4" spans="1:7" ht="12.75">
      <c r="A4" s="65"/>
      <c r="B4" s="73"/>
      <c r="C4" s="73"/>
      <c r="D4" s="73"/>
      <c r="E4" s="6"/>
      <c r="F4" s="6"/>
      <c r="G4" s="6"/>
    </row>
    <row r="5" spans="1:7" ht="12.75">
      <c r="A5" s="65"/>
      <c r="B5" s="73"/>
      <c r="C5" s="73"/>
      <c r="D5" s="73"/>
      <c r="E5" s="5"/>
      <c r="F5" s="5"/>
      <c r="G5" s="5"/>
    </row>
    <row r="6" spans="1:7" ht="12.75">
      <c r="A6" s="65"/>
      <c r="B6" s="73"/>
      <c r="C6" s="73"/>
      <c r="D6" s="73"/>
      <c r="E6" s="4" t="s">
        <v>0</v>
      </c>
      <c r="F6" s="4" t="s">
        <v>0</v>
      </c>
      <c r="G6" s="5"/>
    </row>
    <row r="7" spans="1:7" ht="12.75">
      <c r="A7" s="65"/>
      <c r="B7" s="73"/>
      <c r="C7" s="73"/>
      <c r="D7" s="73"/>
      <c r="E7" s="8" t="s">
        <v>2</v>
      </c>
      <c r="F7" s="8" t="s">
        <v>19</v>
      </c>
      <c r="G7" s="61"/>
    </row>
    <row r="8" spans="1:7" ht="12.75">
      <c r="A8" s="65"/>
      <c r="B8" s="73" t="s">
        <v>31</v>
      </c>
      <c r="C8" s="73"/>
      <c r="D8" s="73"/>
      <c r="E8" s="7">
        <v>60000</v>
      </c>
      <c r="F8" s="7">
        <v>70000</v>
      </c>
      <c r="G8" s="6"/>
    </row>
    <row r="9" spans="1:7" ht="12.75">
      <c r="A9" s="65"/>
      <c r="B9" s="73" t="s">
        <v>6</v>
      </c>
      <c r="C9" s="73"/>
      <c r="D9" s="73"/>
      <c r="E9" s="6">
        <v>100000</v>
      </c>
      <c r="F9" s="6">
        <v>100000</v>
      </c>
      <c r="G9" s="6"/>
    </row>
    <row r="10" spans="1:7" ht="12.75">
      <c r="A10" s="65"/>
      <c r="B10" s="73" t="s">
        <v>32</v>
      </c>
      <c r="C10" s="73"/>
      <c r="D10" s="73"/>
      <c r="E10" s="6">
        <v>90000</v>
      </c>
      <c r="F10" s="6">
        <v>100000</v>
      </c>
      <c r="G10" s="6"/>
    </row>
    <row r="11" spans="1:7" ht="12.75">
      <c r="A11" s="65"/>
      <c r="B11" s="73" t="s">
        <v>15</v>
      </c>
      <c r="C11" s="73"/>
      <c r="D11" s="73"/>
      <c r="E11" s="6">
        <v>50000</v>
      </c>
      <c r="F11" s="6">
        <v>70000</v>
      </c>
      <c r="G11" s="6"/>
    </row>
    <row r="12" spans="1:7" ht="12.75">
      <c r="A12" s="65"/>
      <c r="B12" s="73" t="s">
        <v>26</v>
      </c>
      <c r="C12" s="73"/>
      <c r="D12" s="73"/>
      <c r="E12" s="6">
        <v>40000</v>
      </c>
      <c r="F12" s="6">
        <v>48000</v>
      </c>
      <c r="G12" s="6"/>
    </row>
    <row r="13" spans="1:7" ht="12.75">
      <c r="A13" s="65"/>
      <c r="B13" s="73" t="s">
        <v>7</v>
      </c>
      <c r="C13" s="73"/>
      <c r="D13" s="73"/>
      <c r="E13" s="6">
        <v>140000</v>
      </c>
      <c r="F13" s="6">
        <v>200000</v>
      </c>
      <c r="G13" s="6"/>
    </row>
    <row r="14" spans="1:7" ht="12.75">
      <c r="A14" s="65"/>
      <c r="B14" s="73" t="s">
        <v>3</v>
      </c>
      <c r="C14" s="73"/>
      <c r="D14" s="73"/>
      <c r="E14" s="6">
        <v>300000</v>
      </c>
      <c r="F14" s="6">
        <v>300000</v>
      </c>
      <c r="G14" s="6"/>
    </row>
    <row r="15" spans="1:7" ht="12.75">
      <c r="A15" s="65"/>
      <c r="B15" s="73" t="s">
        <v>24</v>
      </c>
      <c r="C15" s="73"/>
      <c r="D15" s="73"/>
      <c r="E15" s="6">
        <v>120000</v>
      </c>
      <c r="F15" s="6">
        <v>200000</v>
      </c>
      <c r="G15" s="6"/>
    </row>
    <row r="16" spans="1:7" ht="12.75">
      <c r="A16" s="65"/>
      <c r="B16" s="73" t="s">
        <v>23</v>
      </c>
      <c r="C16" s="73"/>
      <c r="D16" s="73"/>
      <c r="E16" s="6">
        <v>140000</v>
      </c>
      <c r="F16" s="6">
        <v>150000</v>
      </c>
      <c r="G16" s="6"/>
    </row>
    <row r="17" spans="1:7" ht="12.75">
      <c r="A17" s="65"/>
      <c r="B17" s="73" t="s">
        <v>12</v>
      </c>
      <c r="C17" s="73"/>
      <c r="D17" s="73"/>
      <c r="E17" s="6">
        <v>20000</v>
      </c>
      <c r="F17" s="6">
        <v>40000</v>
      </c>
      <c r="G17" s="6"/>
    </row>
    <row r="18" spans="1:7" ht="12.75">
      <c r="A18" s="65"/>
      <c r="B18" s="73" t="s">
        <v>16</v>
      </c>
      <c r="C18" s="73"/>
      <c r="D18" s="73"/>
      <c r="E18" s="6">
        <v>100000</v>
      </c>
      <c r="F18" s="6">
        <v>140000</v>
      </c>
      <c r="G18" s="6"/>
    </row>
    <row r="19" spans="1:7" ht="12.75">
      <c r="A19" s="65"/>
      <c r="B19" s="73"/>
      <c r="C19" s="73"/>
      <c r="D19" s="73"/>
      <c r="E19" s="9"/>
      <c r="F19" s="9"/>
      <c r="G19" s="9"/>
    </row>
    <row r="20" spans="1:7" ht="12.75">
      <c r="A20" s="65"/>
      <c r="B20" s="74" t="s">
        <v>55</v>
      </c>
      <c r="C20" s="74"/>
      <c r="D20" s="74"/>
      <c r="E20" s="9"/>
      <c r="F20" s="9"/>
      <c r="G20" s="9"/>
    </row>
    <row r="21" spans="1:7" ht="12.75">
      <c r="A21" s="65"/>
      <c r="B21" s="73" t="s">
        <v>99</v>
      </c>
      <c r="C21" s="82"/>
      <c r="D21" s="82"/>
      <c r="E21" s="7">
        <v>1700000</v>
      </c>
      <c r="F21" s="9"/>
      <c r="G21" s="9"/>
    </row>
    <row r="22" spans="1:7" ht="12.75">
      <c r="A22" s="65"/>
      <c r="B22" s="73" t="s">
        <v>88</v>
      </c>
      <c r="C22" s="73"/>
      <c r="D22" s="73"/>
      <c r="E22" s="7">
        <v>50000</v>
      </c>
      <c r="F22" s="7"/>
      <c r="G22" s="9"/>
    </row>
    <row r="23" spans="1:7" ht="12.75">
      <c r="A23" s="65"/>
      <c r="B23" s="73" t="s">
        <v>89</v>
      </c>
      <c r="C23" s="73"/>
      <c r="D23" s="73"/>
      <c r="E23" s="6">
        <v>50</v>
      </c>
      <c r="F23" s="7"/>
      <c r="G23" s="9"/>
    </row>
    <row r="24" spans="1:7" ht="12.75">
      <c r="A24" s="65"/>
      <c r="B24" s="73" t="s">
        <v>90</v>
      </c>
      <c r="C24" s="73"/>
      <c r="D24" s="73"/>
      <c r="E24" s="7">
        <v>1000</v>
      </c>
      <c r="F24" s="7"/>
      <c r="G24" s="9"/>
    </row>
    <row r="25" spans="1:7" ht="12.75">
      <c r="A25" s="65"/>
      <c r="B25" s="73" t="s">
        <v>91</v>
      </c>
      <c r="C25" s="73"/>
      <c r="D25" s="73"/>
      <c r="E25" s="7">
        <v>60000</v>
      </c>
      <c r="F25" s="7"/>
      <c r="G25" s="9"/>
    </row>
    <row r="26" spans="1:7" ht="12.75">
      <c r="A26" s="65"/>
      <c r="B26" s="73" t="s">
        <v>92</v>
      </c>
      <c r="C26" s="73"/>
      <c r="D26" s="73"/>
      <c r="E26" s="6">
        <v>8</v>
      </c>
      <c r="F26" s="7"/>
      <c r="G26" s="9"/>
    </row>
    <row r="27" spans="1:7" ht="12.75">
      <c r="A27" s="65"/>
      <c r="B27" s="73" t="s">
        <v>90</v>
      </c>
      <c r="C27" s="73"/>
      <c r="D27" s="73"/>
      <c r="E27" s="7">
        <v>7500</v>
      </c>
      <c r="F27" s="7"/>
      <c r="G27" s="9"/>
    </row>
    <row r="28" spans="1:7" ht="12.75">
      <c r="A28" s="65"/>
      <c r="B28" s="6"/>
      <c r="C28" s="9"/>
      <c r="D28" s="9"/>
      <c r="E28" s="7"/>
      <c r="F28" s="7"/>
      <c r="G28" s="9"/>
    </row>
  </sheetData>
  <sheetProtection password="C690" sheet="1" objects="1" scenarios="1" selectLockedCells="1" selectUnlockedCells="1"/>
  <mergeCells count="26">
    <mergeCell ref="B21:D21"/>
    <mergeCell ref="B7:D7"/>
    <mergeCell ref="B8:D8"/>
    <mergeCell ref="B9:D9"/>
    <mergeCell ref="B10:D10"/>
    <mergeCell ref="B15:D15"/>
    <mergeCell ref="B16:D16"/>
    <mergeCell ref="B3:G3"/>
    <mergeCell ref="A1:C1"/>
    <mergeCell ref="B4:D4"/>
    <mergeCell ref="B5:D5"/>
    <mergeCell ref="B6:D6"/>
    <mergeCell ref="B11:D11"/>
    <mergeCell ref="B12:D12"/>
    <mergeCell ref="B13:D13"/>
    <mergeCell ref="B14:D14"/>
    <mergeCell ref="B17:D17"/>
    <mergeCell ref="B18:D18"/>
    <mergeCell ref="B26:D26"/>
    <mergeCell ref="B27:D27"/>
    <mergeCell ref="B19:D19"/>
    <mergeCell ref="B20:D20"/>
    <mergeCell ref="B22:D22"/>
    <mergeCell ref="B23:D23"/>
    <mergeCell ref="B24:D24"/>
    <mergeCell ref="B25:D2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Comsource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Terry</dc:creator>
  <cp:keywords/>
  <dc:description/>
  <cp:lastModifiedBy>faiyaz.ahmed</cp:lastModifiedBy>
  <cp:lastPrinted>2012-12-30T22:06:35Z</cp:lastPrinted>
  <dcterms:created xsi:type="dcterms:W3CDTF">2007-08-21T21:19:59Z</dcterms:created>
  <dcterms:modified xsi:type="dcterms:W3CDTF">2013-01-31T10:08:03Z</dcterms:modified>
  <cp:category/>
  <cp:version/>
  <cp:contentType/>
  <cp:contentStatus/>
</cp:coreProperties>
</file>