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900" yWindow="825" windowWidth="15480" windowHeight="11640" tabRatio="908" activeTab="0"/>
  </bookViews>
  <sheets>
    <sheet name="Book Model" sheetId="1" r:id="rId1"/>
    <sheet name="OLC Model" sheetId="2" r:id="rId2"/>
  </sheets>
  <definedNames/>
  <calcPr fullCalcOnLoad="1"/>
</workbook>
</file>

<file path=xl/comments2.xml><?xml version="1.0" encoding="utf-8"?>
<comments xmlns="http://schemas.openxmlformats.org/spreadsheetml/2006/main">
  <authors>
    <author>Adelphi User</author>
  </authors>
  <commentList>
    <comment ref="B12" authorId="0">
      <text>
        <r>
          <rPr>
            <b/>
            <sz val="8"/>
            <rFont val="Tahoma"/>
            <family val="2"/>
          </rPr>
          <t>Calculates the length of time until
the contract matures</t>
        </r>
      </text>
    </comment>
    <comment ref="D19" authorId="0">
      <text>
        <r>
          <rPr>
            <b/>
            <sz val="8"/>
            <rFont val="Tahoma"/>
            <family val="2"/>
          </rPr>
          <t>Comments appear
in these cells</t>
        </r>
      </text>
    </comment>
    <comment ref="E8" authorId="0">
      <text>
        <r>
          <rPr>
            <b/>
            <sz val="8"/>
            <rFont val="Tahoma"/>
            <family val="2"/>
          </rPr>
          <t>Calculates the expected value of the
contract at maturity date</t>
        </r>
      </text>
    </comment>
    <comment ref="B4" authorId="0">
      <text>
        <r>
          <rPr>
            <b/>
            <sz val="8"/>
            <rFont val="Tahoma"/>
            <family val="2"/>
          </rPr>
          <t>Enter the current spot 
price for the asset</t>
        </r>
      </text>
    </comment>
    <comment ref="B5" authorId="0">
      <text>
        <r>
          <rPr>
            <b/>
            <sz val="8"/>
            <rFont val="Tahoma"/>
            <family val="2"/>
          </rPr>
          <t>Enter the expected income
 for the asset</t>
        </r>
      </text>
    </comment>
    <comment ref="B6" authorId="0">
      <text>
        <r>
          <rPr>
            <b/>
            <sz val="8"/>
            <rFont val="Tahoma"/>
            <family val="2"/>
          </rPr>
          <t>Enter the current 
interest rate</t>
        </r>
      </text>
    </comment>
    <comment ref="B8" authorId="0">
      <text>
        <r>
          <rPr>
            <b/>
            <sz val="8"/>
            <rFont val="Tahoma"/>
            <family val="2"/>
          </rPr>
          <t>Enter the maturity 
dates for the contract</t>
        </r>
      </text>
    </comment>
  </commentList>
</comments>
</file>

<file path=xl/sharedStrings.xml><?xml version="1.0" encoding="utf-8"?>
<sst xmlns="http://schemas.openxmlformats.org/spreadsheetml/2006/main" count="39" uniqueCount="19">
  <si>
    <t>Spot price</t>
  </si>
  <si>
    <t>Today's date</t>
  </si>
  <si>
    <t>Maturity date 1</t>
  </si>
  <si>
    <t>Maturity date 2</t>
  </si>
  <si>
    <t>Maturity date 3</t>
  </si>
  <si>
    <t>Futures 1</t>
  </si>
  <si>
    <t>Futures 2</t>
  </si>
  <si>
    <t>Futures 3</t>
  </si>
  <si>
    <t>Income yield (%)</t>
  </si>
  <si>
    <t>Interest rate (%)</t>
  </si>
  <si>
    <t>Time to maturity 1</t>
  </si>
  <si>
    <t>Time to maturity 2</t>
  </si>
  <si>
    <t>Time to maturity 3</t>
  </si>
  <si>
    <t>Futures prices versus maturity</t>
  </si>
  <si>
    <t>Spot Futures Parity and Time Spreads</t>
  </si>
  <si>
    <t>LEGEND:</t>
  </si>
  <si>
    <t>Enter data</t>
  </si>
  <si>
    <t>Value calculated</t>
  </si>
  <si>
    <t>See comment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</si>
</sst>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5"/>
      <color indexed="12"/>
      <name val="Verdana"/>
      <family val="2"/>
    </font>
    <font>
      <u val="single"/>
      <sz val="15"/>
      <color indexed="36"/>
      <name val="Verdana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7" fillId="0" borderId="0" xfId="0" applyFont="1" applyBorder="1" applyAlignment="1">
      <alignment/>
    </xf>
    <xf numFmtId="4" fontId="7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0" fontId="7" fillId="33" borderId="0" xfId="0" applyFont="1" applyFill="1" applyBorder="1" applyAlignment="1">
      <alignment/>
    </xf>
    <xf numFmtId="14" fontId="7" fillId="33" borderId="0" xfId="0" applyNumberFormat="1" applyFont="1" applyFill="1" applyBorder="1" applyAlignment="1">
      <alignment/>
    </xf>
    <xf numFmtId="2" fontId="7" fillId="34" borderId="0" xfId="0" applyNumberFormat="1" applyFont="1" applyFill="1" applyBorder="1" applyAlignment="1">
      <alignment/>
    </xf>
    <xf numFmtId="4" fontId="7" fillId="34" borderId="0" xfId="0" applyNumberFormat="1" applyFont="1" applyFill="1" applyBorder="1" applyAlignment="1">
      <alignment/>
    </xf>
    <xf numFmtId="0" fontId="6" fillId="34" borderId="10" xfId="0" applyFont="1" applyFill="1" applyBorder="1" applyAlignment="1">
      <alignment horizontal="center"/>
    </xf>
    <xf numFmtId="0" fontId="6" fillId="34" borderId="11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PageLayoutView="0" workbookViewId="0" topLeftCell="A1">
      <selection activeCell="A1" sqref="A1:E1"/>
    </sheetView>
  </sheetViews>
  <sheetFormatPr defaultColWidth="9.00390625" defaultRowHeight="12.75"/>
  <cols>
    <col min="1" max="1" width="20.75390625" style="1" customWidth="1"/>
    <col min="2" max="3" width="11.00390625" style="1" customWidth="1"/>
    <col min="4" max="4" width="11.75390625" style="2" bestFit="1" customWidth="1"/>
    <col min="5" max="5" width="11.00390625" style="1" customWidth="1"/>
    <col min="6" max="16384" width="9.00390625" style="1" customWidth="1"/>
  </cols>
  <sheetData>
    <row r="1" spans="1:5" ht="12.75">
      <c r="A1" s="10"/>
      <c r="B1" s="10"/>
      <c r="C1" s="10"/>
      <c r="D1" s="10"/>
      <c r="E1" s="10"/>
    </row>
    <row r="2" spans="1:5" ht="12.75">
      <c r="A2" s="10" t="s">
        <v>14</v>
      </c>
      <c r="B2" s="10"/>
      <c r="C2" s="10"/>
      <c r="D2" s="10"/>
      <c r="E2" s="10"/>
    </row>
    <row r="4" spans="1:2" ht="12.75">
      <c r="A4" s="1" t="s">
        <v>0</v>
      </c>
      <c r="B4" s="4">
        <v>100</v>
      </c>
    </row>
    <row r="5" spans="1:4" ht="12.75">
      <c r="A5" s="1" t="s">
        <v>8</v>
      </c>
      <c r="B5" s="4">
        <v>2</v>
      </c>
      <c r="D5" s="2" t="s">
        <v>13</v>
      </c>
    </row>
    <row r="6" spans="1:2" ht="12.75">
      <c r="A6" s="1" t="s">
        <v>9</v>
      </c>
      <c r="B6" s="4">
        <v>4.5</v>
      </c>
    </row>
    <row r="7" spans="1:5" ht="12.75">
      <c r="A7" s="1" t="s">
        <v>1</v>
      </c>
      <c r="B7" s="5">
        <f>DATE(2009,5,14)</f>
        <v>38485</v>
      </c>
      <c r="D7" s="1" t="s">
        <v>0</v>
      </c>
      <c r="E7" s="7">
        <f>B4</f>
        <v>100</v>
      </c>
    </row>
    <row r="8" spans="1:5" ht="12.75">
      <c r="A8" s="1" t="s">
        <v>2</v>
      </c>
      <c r="B8" s="5">
        <f>DATE(2009,11,17)</f>
        <v>38672</v>
      </c>
      <c r="D8" s="1" t="s">
        <v>5</v>
      </c>
      <c r="E8" s="7">
        <f>E$7*(1+(B$6-B$5)/100)^B12</f>
        <v>101.26311860419892</v>
      </c>
    </row>
    <row r="9" spans="1:5" ht="12.75">
      <c r="A9" s="1" t="s">
        <v>3</v>
      </c>
      <c r="B9" s="5">
        <f>DATE(2010,1,2)</f>
        <v>38718</v>
      </c>
      <c r="D9" s="1" t="s">
        <v>6</v>
      </c>
      <c r="E9" s="7">
        <f>E$7*(1+(B$6-B$5)/100)^B13</f>
        <v>101.57615783512479</v>
      </c>
    </row>
    <row r="10" spans="1:5" ht="12.75">
      <c r="A10" s="1" t="s">
        <v>4</v>
      </c>
      <c r="B10" s="5">
        <f>DATE(2010,6,7)</f>
        <v>38874</v>
      </c>
      <c r="D10" s="1" t="s">
        <v>7</v>
      </c>
      <c r="E10" s="7">
        <f>E$7*(1+(B$6-B$5)/100)^B14</f>
        <v>102.66182993373181</v>
      </c>
    </row>
    <row r="12" spans="1:2" ht="12.75">
      <c r="A12" s="3" t="s">
        <v>10</v>
      </c>
      <c r="B12" s="6">
        <f>DAYS360(B7,B8)/360</f>
        <v>0.5083333333333333</v>
      </c>
    </row>
    <row r="13" spans="1:2" ht="12.75">
      <c r="A13" s="3" t="s">
        <v>11</v>
      </c>
      <c r="B13" s="6">
        <f>DAYS360(B7,B9)/360</f>
        <v>0.6333333333333333</v>
      </c>
    </row>
    <row r="14" spans="1:2" ht="12.75">
      <c r="A14" s="3" t="s">
        <v>12</v>
      </c>
      <c r="B14" s="6">
        <f>DAYS360(B7,B10)/360</f>
        <v>1.0638888888888889</v>
      </c>
    </row>
    <row r="16" spans="4:5" ht="12.75">
      <c r="D16" s="11" t="s">
        <v>15</v>
      </c>
      <c r="E16" s="12"/>
    </row>
    <row r="17" spans="4:5" ht="12.75">
      <c r="D17" s="13" t="s">
        <v>16</v>
      </c>
      <c r="E17" s="14"/>
    </row>
    <row r="18" spans="4:5" ht="12.75">
      <c r="D18" s="8" t="s">
        <v>17</v>
      </c>
      <c r="E18" s="9"/>
    </row>
  </sheetData>
  <sheetProtection/>
  <mergeCells count="5">
    <mergeCell ref="D18:E18"/>
    <mergeCell ref="A2:E2"/>
    <mergeCell ref="A1:E1"/>
    <mergeCell ref="D16:E16"/>
    <mergeCell ref="D17:E17"/>
  </mergeCells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20.75390625" style="1" customWidth="1"/>
    <col min="2" max="3" width="11.00390625" style="1" customWidth="1"/>
    <col min="4" max="4" width="11.75390625" style="2" bestFit="1" customWidth="1"/>
    <col min="5" max="5" width="11.00390625" style="1" customWidth="1"/>
    <col min="6" max="16384" width="9.00390625" style="1" customWidth="1"/>
  </cols>
  <sheetData>
    <row r="1" spans="1:5" ht="12.75">
      <c r="A1" s="10"/>
      <c r="B1" s="10"/>
      <c r="C1" s="10"/>
      <c r="D1" s="10"/>
      <c r="E1" s="10"/>
    </row>
    <row r="2" spans="1:5" ht="12.75">
      <c r="A2" s="10" t="s">
        <v>14</v>
      </c>
      <c r="B2" s="10"/>
      <c r="C2" s="10"/>
      <c r="D2" s="10"/>
      <c r="E2" s="10"/>
    </row>
    <row r="3" ht="12.75"/>
    <row r="4" spans="1:2" ht="12.75">
      <c r="A4" s="1" t="s">
        <v>0</v>
      </c>
      <c r="B4" s="4">
        <v>100</v>
      </c>
    </row>
    <row r="5" spans="1:4" ht="12.75">
      <c r="A5" s="1" t="s">
        <v>8</v>
      </c>
      <c r="B5" s="4">
        <v>2</v>
      </c>
      <c r="D5" s="2" t="s">
        <v>13</v>
      </c>
    </row>
    <row r="6" spans="1:2" ht="12.75">
      <c r="A6" s="1" t="s">
        <v>9</v>
      </c>
      <c r="B6" s="4">
        <v>4.5</v>
      </c>
    </row>
    <row r="7" spans="1:5" ht="12.75">
      <c r="A7" s="1" t="s">
        <v>1</v>
      </c>
      <c r="B7" s="5">
        <f>DATE(2009,5,14)</f>
        <v>38485</v>
      </c>
      <c r="D7" s="1" t="s">
        <v>0</v>
      </c>
      <c r="E7" s="7">
        <f>B4</f>
        <v>100</v>
      </c>
    </row>
    <row r="8" spans="1:5" ht="12.75">
      <c r="A8" s="1" t="s">
        <v>2</v>
      </c>
      <c r="B8" s="5">
        <f>DATE(2009,11,17)</f>
        <v>38672</v>
      </c>
      <c r="D8" s="1" t="s">
        <v>5</v>
      </c>
      <c r="E8" s="7">
        <f>E$7*(1+(B$6-B$5)/100)^B12</f>
        <v>101.26311860419892</v>
      </c>
    </row>
    <row r="9" spans="1:5" ht="12.75">
      <c r="A9" s="1" t="s">
        <v>3</v>
      </c>
      <c r="B9" s="5">
        <f>DATE(2010,1,2)</f>
        <v>38718</v>
      </c>
      <c r="D9" s="1" t="s">
        <v>6</v>
      </c>
      <c r="E9" s="7">
        <f>E$7*(1+(B$6-B$5)/100)^B13</f>
        <v>101.57615783512479</v>
      </c>
    </row>
    <row r="10" spans="1:5" ht="12.75">
      <c r="A10" s="1" t="s">
        <v>4</v>
      </c>
      <c r="B10" s="5">
        <f>DATE(2010,6,7)</f>
        <v>38874</v>
      </c>
      <c r="D10" s="1" t="s">
        <v>7</v>
      </c>
      <c r="E10" s="7">
        <f>E$7*(1+(B$6-B$5)/100)^B14</f>
        <v>102.66182993373181</v>
      </c>
    </row>
    <row r="11" ht="12.75"/>
    <row r="12" spans="1:2" ht="12.75">
      <c r="A12" s="3" t="s">
        <v>10</v>
      </c>
      <c r="B12" s="6">
        <f>DAYS360(B7,B8)/360</f>
        <v>0.5083333333333333</v>
      </c>
    </row>
    <row r="13" spans="1:2" ht="12.75">
      <c r="A13" s="3" t="s">
        <v>11</v>
      </c>
      <c r="B13" s="6">
        <f>DAYS360(B7,B9)/360</f>
        <v>0.6333333333333333</v>
      </c>
    </row>
    <row r="14" spans="1:2" ht="12.75">
      <c r="A14" s="3" t="s">
        <v>12</v>
      </c>
      <c r="B14" s="6">
        <f>DAYS360(B7,B10)/360</f>
        <v>1.0638888888888889</v>
      </c>
    </row>
    <row r="15" ht="12.75"/>
    <row r="16" spans="4:5" ht="12.75">
      <c r="D16" s="11" t="s">
        <v>15</v>
      </c>
      <c r="E16" s="12"/>
    </row>
    <row r="17" spans="4:5" ht="12.75">
      <c r="D17" s="13" t="s">
        <v>16</v>
      </c>
      <c r="E17" s="14"/>
    </row>
    <row r="18" spans="4:5" ht="12.75">
      <c r="D18" s="8" t="s">
        <v>17</v>
      </c>
      <c r="E18" s="9"/>
    </row>
    <row r="19" spans="4:5" ht="12.75">
      <c r="D19" s="11" t="s">
        <v>18</v>
      </c>
      <c r="E19" s="12"/>
    </row>
  </sheetData>
  <sheetProtection/>
  <mergeCells count="6">
    <mergeCell ref="D19:E19"/>
    <mergeCell ref="D18:E18"/>
    <mergeCell ref="A2:E2"/>
    <mergeCell ref="A1:E1"/>
    <mergeCell ref="D16:E16"/>
    <mergeCell ref="D17:E17"/>
  </mergeCells>
  <printOptions/>
  <pageMargins left="0.75" right="0.75" top="1" bottom="1" header="0.5" footer="0.5"/>
  <pageSetup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Sheryl Marcus</dc:creator>
  <cp:keywords/>
  <dc:description/>
  <cp:lastModifiedBy>Bathurst, Noelle</cp:lastModifiedBy>
  <dcterms:created xsi:type="dcterms:W3CDTF">2005-03-24T01:16:33Z</dcterms:created>
  <dcterms:modified xsi:type="dcterms:W3CDTF">2013-09-05T17:55:20Z</dcterms:modified>
  <cp:category/>
  <cp:version/>
  <cp:contentType/>
  <cp:contentStatus/>
</cp:coreProperties>
</file>