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480" activeTab="0"/>
  </bookViews>
  <sheets>
    <sheet name="Spreadsheet 21.1" sheetId="1" r:id="rId1"/>
  </sheets>
  <definedNames>
    <definedName name="anndiv">'Spreadsheet 21.1'!$B$7</definedName>
    <definedName name="annrate">'Spreadsheet 21.1'!$B$4</definedName>
    <definedName name="arg1">'Spreadsheet 21.1'!$E$2</definedName>
    <definedName name="arg2">'Spreadsheet 21.1'!$E$3</definedName>
    <definedName name="narg1">'Spreadsheet 21.1'!$E$4</definedName>
    <definedName name="narg2">'Spreadsheet 21.1'!$E$5</definedName>
    <definedName name="s0">'Spreadsheet 21.1'!$B$5</definedName>
    <definedName name="Sigma">'Spreadsheet 21.1'!$B$2</definedName>
    <definedName name="solver_adj" localSheetId="0" hidden="1">'Spreadsheet 21.1'!$B$2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'Spreadsheet 21.1'!$E$6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7</definedName>
    <definedName name="T">'Spreadsheet 21.1'!$B$3</definedName>
    <definedName name="X">'Spreadsheet 21.1'!$B$6</definedName>
  </definedNames>
  <calcPr fullCalcOnLoad="1"/>
</workbook>
</file>

<file path=xl/comments1.xml><?xml version="1.0" encoding="utf-8"?>
<comments xmlns="http://schemas.openxmlformats.org/spreadsheetml/2006/main">
  <authors>
    <author>Alan Marcus</author>
  </authors>
  <commentList>
    <comment ref="H4" authorId="0">
      <text>
        <r>
          <rPr>
            <b/>
            <sz val="8"/>
            <rFont val="Tahoma"/>
            <family val="2"/>
          </rPr>
          <t>NORMSDIST(E2)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<sst xmlns="http://schemas.openxmlformats.org/spreadsheetml/2006/main" count="24" uniqueCount="22">
  <si>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INPUTS</t>
  </si>
  <si>
    <t>OUTPUTS</t>
  </si>
  <si>
    <t xml:space="preserve"> </t>
  </si>
  <si>
    <t>d1</t>
  </si>
  <si>
    <t>Maturity (in years)</t>
  </si>
  <si>
    <t>d2</t>
  </si>
  <si>
    <t>Risk-free rate (annual)</t>
  </si>
  <si>
    <t>N(d1)</t>
  </si>
  <si>
    <t>Stock Price</t>
  </si>
  <si>
    <t>N(d2)</t>
  </si>
  <si>
    <t>Exercise price</t>
  </si>
  <si>
    <t>B/S call value</t>
  </si>
  <si>
    <t>Dividend yield (annual)</t>
  </si>
  <si>
    <t>B/S put value</t>
  </si>
  <si>
    <t>Standard deviation (annual)</t>
  </si>
  <si>
    <t>E2-B2*SQRT(B3)</t>
  </si>
  <si>
    <t>NORMSDIST(E2)</t>
  </si>
  <si>
    <t>B5*EXP(-B7*B3)*E4 - B6*EXP(-B4*B3)*E5</t>
  </si>
  <si>
    <t>FORMULA FOR OUTPUT IN COLUMN E</t>
  </si>
  <si>
    <t>NORMSDIST(E3)</t>
  </si>
  <si>
    <t xml:space="preserve">B6*EXP(-B4*B3)*(1-E5) - B5*EXP(-B7*B3)*(1-E4) </t>
  </si>
  <si>
    <t>(LN(B5/B6)+(B4-B7+.5*B2^2)*B3)/(B2*SQRT(B3))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</si>
</sst>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9"/>
      <name val="Geneva"/>
      <family val="0"/>
    </font>
    <font>
      <sz val="9"/>
      <name val="Arial"/>
      <family val="2"/>
    </font>
    <font>
      <u val="single"/>
      <sz val="9"/>
      <name val="Geneva"/>
      <family val="0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0" fontId="6" fillId="0" borderId="0" xfId="0" applyFont="1" applyAlignment="1">
      <alignment/>
    </xf>
    <xf numFmtId="172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2" fontId="4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7.7109375" style="0" customWidth="1"/>
    <col min="3" max="3" width="1.7109375" style="0" customWidth="1"/>
    <col min="4" max="4" width="12.7109375" style="0" customWidth="1"/>
    <col min="5" max="5" width="7.7109375" style="0" customWidth="1"/>
    <col min="6" max="6" width="1.7109375" style="0" customWidth="1"/>
  </cols>
  <sheetData>
    <row r="1" spans="1:11" ht="12.75">
      <c r="A1" s="2" t="s">
        <v>0</v>
      </c>
      <c r="B1" s="3"/>
      <c r="C1" s="4"/>
      <c r="D1" s="2" t="s">
        <v>1</v>
      </c>
      <c r="E1" s="5"/>
      <c r="F1" s="5"/>
      <c r="G1" s="6" t="s">
        <v>18</v>
      </c>
      <c r="H1" s="3"/>
      <c r="I1" s="3"/>
      <c r="J1" s="3"/>
      <c r="K1" s="3"/>
    </row>
    <row r="2" spans="1:11" ht="12.75">
      <c r="A2" s="3" t="s">
        <v>14</v>
      </c>
      <c r="B2" s="7">
        <v>0.27830128765855666</v>
      </c>
      <c r="C2" s="3" t="s">
        <v>2</v>
      </c>
      <c r="D2" s="3" t="s">
        <v>3</v>
      </c>
      <c r="E2" s="9">
        <f>(LN(s0/X)+(annrate-anndiv+0.5*Sigma*Sigma)*T)/(Sigma*SQRT(T))</f>
        <v>0.0029104182709909217</v>
      </c>
      <c r="F2" s="5"/>
      <c r="G2" s="3" t="s">
        <v>21</v>
      </c>
      <c r="H2" s="3"/>
      <c r="I2" s="3"/>
      <c r="J2" s="3"/>
      <c r="K2" s="3"/>
    </row>
    <row r="3" spans="1:11" ht="12.75">
      <c r="A3" s="3" t="s">
        <v>4</v>
      </c>
      <c r="B3" s="8">
        <v>0.5</v>
      </c>
      <c r="C3" s="3"/>
      <c r="D3" s="3" t="s">
        <v>5</v>
      </c>
      <c r="E3" s="9">
        <f>arg1-Sigma*SQRT(T)</f>
        <v>-0.19387830944532253</v>
      </c>
      <c r="F3" s="5"/>
      <c r="G3" s="3" t="s">
        <v>15</v>
      </c>
      <c r="H3" s="3"/>
      <c r="I3" s="3"/>
      <c r="J3" s="3"/>
      <c r="K3" s="3"/>
    </row>
    <row r="4" spans="1:11" ht="12.75">
      <c r="A4" s="3" t="s">
        <v>6</v>
      </c>
      <c r="B4" s="8">
        <v>0.06</v>
      </c>
      <c r="C4" s="3"/>
      <c r="D4" s="3" t="s">
        <v>7</v>
      </c>
      <c r="E4" s="9">
        <f>NORMSDIST(arg1)</f>
        <v>0.5011610872627792</v>
      </c>
      <c r="F4" s="5"/>
      <c r="G4" s="3" t="s">
        <v>16</v>
      </c>
      <c r="H4" s="3"/>
      <c r="I4" s="3"/>
      <c r="J4" s="3"/>
      <c r="K4" s="3"/>
    </row>
    <row r="5" spans="1:11" ht="12.75">
      <c r="A5" s="3" t="s">
        <v>8</v>
      </c>
      <c r="B5" s="8">
        <v>100</v>
      </c>
      <c r="C5" s="3" t="s">
        <v>2</v>
      </c>
      <c r="D5" s="3" t="s">
        <v>9</v>
      </c>
      <c r="E5" s="9">
        <f>NORMSDIST(arg2)</f>
        <v>0.42313558399631823</v>
      </c>
      <c r="F5" s="5"/>
      <c r="G5" s="3" t="s">
        <v>19</v>
      </c>
      <c r="H5" s="3"/>
      <c r="I5" s="3"/>
      <c r="J5" s="3"/>
      <c r="K5" s="3"/>
    </row>
    <row r="6" spans="1:11" ht="12.75">
      <c r="A6" s="3" t="s">
        <v>10</v>
      </c>
      <c r="B6" s="8">
        <v>105</v>
      </c>
      <c r="C6" s="3"/>
      <c r="D6" s="3" t="s">
        <v>11</v>
      </c>
      <c r="E6" s="9">
        <f>s0*EXP(-anndiv*T)*narg1-X*EXP(-annrate*T)*narg2</f>
        <v>6.999954780937927</v>
      </c>
      <c r="F6" s="5"/>
      <c r="G6" s="5" t="s">
        <v>17</v>
      </c>
      <c r="H6" s="3"/>
      <c r="I6" s="3"/>
      <c r="J6" s="3"/>
      <c r="K6" s="3"/>
    </row>
    <row r="7" spans="1:11" ht="12.75">
      <c r="A7" s="3" t="s">
        <v>12</v>
      </c>
      <c r="B7" s="8">
        <v>0</v>
      </c>
      <c r="C7" s="3" t="s">
        <v>2</v>
      </c>
      <c r="D7" s="3" t="s">
        <v>13</v>
      </c>
      <c r="E7" s="9">
        <f>E6-s0*EXP(-anndiv*T)+X*EXP(-annrate*T)</f>
        <v>8.896735803531286</v>
      </c>
      <c r="F7" s="5"/>
      <c r="G7" s="3" t="s">
        <v>20</v>
      </c>
      <c r="H7" s="3"/>
      <c r="I7" s="3"/>
      <c r="J7" s="3"/>
      <c r="K7" s="3"/>
    </row>
    <row r="8" spans="5:6" ht="12.75">
      <c r="E8" s="1"/>
      <c r="F8" s="1"/>
    </row>
    <row r="9" spans="2:6" ht="12.75">
      <c r="B9" s="1"/>
      <c r="E9" s="1"/>
      <c r="F9" s="1"/>
    </row>
    <row r="10" spans="5:6" ht="12.75">
      <c r="E10" s="1"/>
      <c r="F10" s="1"/>
    </row>
    <row r="11" spans="5:6" ht="12.75">
      <c r="E11" s="1"/>
      <c r="F11" s="1"/>
    </row>
    <row r="12" spans="5:6" ht="12.75">
      <c r="E12" s="1"/>
      <c r="F12" s="1"/>
    </row>
    <row r="13" spans="5:6" ht="12.75">
      <c r="E13" s="1"/>
      <c r="F13" s="1"/>
    </row>
    <row r="14" spans="5:6" ht="12.75">
      <c r="E14" s="1"/>
      <c r="F14" s="1"/>
    </row>
    <row r="15" spans="5:6" ht="12.75">
      <c r="E15" s="1"/>
      <c r="F15" s="1"/>
    </row>
    <row r="16" spans="5:6" ht="12.75">
      <c r="E16" s="1"/>
      <c r="F16" s="1"/>
    </row>
    <row r="17" spans="5:6" ht="12.75">
      <c r="E17" s="1"/>
      <c r="F17" s="1"/>
    </row>
    <row r="18" spans="5:6" ht="12.75">
      <c r="E18" s="1"/>
      <c r="F18" s="1"/>
    </row>
  </sheetData>
  <sheetProtection/>
  <printOptions gridLines="1" headings="1"/>
  <pageMargins left="0.75" right="0.75" top="1" bottom="1" header="0.5" footer="0.5"/>
  <pageSetup horizontalDpi="600" verticalDpi="600" orientation="landscape" scale="11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Marcus</dc:creator>
  <cp:keywords/>
  <dc:description/>
  <cp:lastModifiedBy>Ganesh k</cp:lastModifiedBy>
  <cp:lastPrinted>2000-11-27T23:30:56Z</cp:lastPrinted>
  <dcterms:created xsi:type="dcterms:W3CDTF">2000-05-23T16:25:58Z</dcterms:created>
  <dcterms:modified xsi:type="dcterms:W3CDTF">2013-09-24T06:37:16Z</dcterms:modified>
  <cp:category/>
  <cp:version/>
  <cp:contentType/>
  <cp:contentStatus/>
</cp:coreProperties>
</file>