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Menu" sheetId="1" r:id="rId1"/>
    <sheet name="Problem 28" sheetId="2" r:id="rId2"/>
  </sheets>
  <definedNames>
    <definedName name="anndiv" localSheetId="1">'Problem 28'!$B$7</definedName>
    <definedName name="anndiv">#REF!</definedName>
    <definedName name="annrate" localSheetId="1">'Problem 28'!$B$4</definedName>
    <definedName name="annrate">#REF!</definedName>
    <definedName name="arg1" localSheetId="1">'Problem 28'!$E$2</definedName>
    <definedName name="arg1">#REF!</definedName>
    <definedName name="arg2" localSheetId="1">'Problem 28'!$E$3</definedName>
    <definedName name="arg2">#REF!</definedName>
    <definedName name="narg1" localSheetId="1">'Problem 28'!$E$4</definedName>
    <definedName name="narg1">#REF!</definedName>
    <definedName name="narg2" localSheetId="1">'Problem 28'!$E$5</definedName>
    <definedName name="narg2">#REF!</definedName>
    <definedName name="s0" localSheetId="1">'Problem 28'!$B$5</definedName>
    <definedName name="s0">#REF!</definedName>
    <definedName name="Sigma" localSheetId="1">'Problem 28'!$B$2</definedName>
    <definedName name="Sigma">#REF!</definedName>
    <definedName name="solver_adj" localSheetId="1" hidden="1">'Problem 28'!$B$2</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'Problem 28'!$E$6</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7</definedName>
    <definedName name="T" localSheetId="1">'Problem 28'!$B$3</definedName>
    <definedName name="T">#REF!</definedName>
    <definedName name="X" localSheetId="1">'Problem 28'!$B$6</definedName>
    <definedName name="X">#REF!</definedName>
  </definedNames>
  <calcPr fullCalcOnLoad="1"/>
</workbook>
</file>

<file path=xl/sharedStrings.xml><?xml version="1.0" encoding="utf-8"?>
<sst xmlns="http://schemas.openxmlformats.org/spreadsheetml/2006/main" count="31" uniqueCount="29">
  <si>
    <t>OUTPUTS</t>
  </si>
  <si>
    <t xml:space="preserve"> </t>
  </si>
  <si>
    <t>d1</t>
  </si>
  <si>
    <t>Maturity (in years)</t>
  </si>
  <si>
    <t>d2</t>
  </si>
  <si>
    <t>Risk-free rate (annual)</t>
  </si>
  <si>
    <t>N(d1)</t>
  </si>
  <si>
    <t>Stock Price</t>
  </si>
  <si>
    <t>N(d2)</t>
  </si>
  <si>
    <t>Exercise price</t>
  </si>
  <si>
    <t>B/S call value</t>
  </si>
  <si>
    <t>Dividend yield (annual)</t>
  </si>
  <si>
    <t>B/S put value</t>
  </si>
  <si>
    <t>Standard deviation (annual)</t>
  </si>
  <si>
    <t>E2-B2*SQRT(B3)</t>
  </si>
  <si>
    <t>NORMSDIST(E2)</t>
  </si>
  <si>
    <t>B5*EXP(-B7*B3)*E4 - B6*EXP(-B4*B3)*E5</t>
  </si>
  <si>
    <t>FORMULA FOR OUTPUT IN COLUMN E</t>
  </si>
  <si>
    <t>NORMSDIST(E3)</t>
  </si>
  <si>
    <t xml:space="preserve">B6*EXP(-B4*B3)*(1-E5) - B5*EXP(-B7*B3)*(1-E4) </t>
  </si>
  <si>
    <t>(LN(B5/B6)+(B4-B7+.5*B2^2)*B3)/(B2*SQRT(B3))</t>
  </si>
  <si>
    <t>Spreadsheet Templates</t>
  </si>
  <si>
    <t>MAIN MENU -- Chapter 21</t>
  </si>
  <si>
    <t>Return to Main Menu</t>
  </si>
  <si>
    <t xml:space="preserve">  </t>
  </si>
  <si>
    <t>SOLUTION</t>
  </si>
  <si>
    <t>Problem 28</t>
  </si>
  <si>
    <t>Investments, by Bodie, Kane, and Marcus</t>
  </si>
  <si>
    <t xml:space="preserve">Copyright © 2014 McGraw-Hill/Irwin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</si>
</sst>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quot;$&quot;#,##0.00"/>
    <numFmt numFmtId="177" formatCode="0.000"/>
  </numFmts>
  <fonts count="47">
    <font>
      <sz val="10"/>
      <name val="Arial"/>
      <family val="0"/>
    </font>
    <font>
      <b/>
      <u val="single"/>
      <sz val="9"/>
      <name val="Geneva"/>
      <family val="0"/>
    </font>
    <font>
      <sz val="9"/>
      <name val="Arial"/>
      <family val="2"/>
    </font>
    <font>
      <u val="single"/>
      <sz val="9"/>
      <name val="Geneva"/>
      <family val="0"/>
    </font>
    <font>
      <b/>
      <u val="single"/>
      <sz val="9"/>
      <name val="Arial"/>
      <family val="2"/>
    </font>
    <font>
      <sz val="12"/>
      <name val="Times New Roman"/>
      <family val="1"/>
    </font>
    <font>
      <u val="single"/>
      <sz val="10"/>
      <color indexed="36"/>
      <name val="Arial"/>
      <family val="2"/>
    </font>
    <font>
      <u val="single"/>
      <sz val="10"/>
      <color indexed="12"/>
      <name val="Arial"/>
      <family val="2"/>
    </font>
    <font>
      <sz val="14"/>
      <name val="Arial"/>
      <family val="2"/>
    </font>
    <font>
      <u val="single"/>
      <sz val="14"/>
      <color indexed="12"/>
      <name val="Arial"/>
      <family val="2"/>
    </font>
    <font>
      <sz val="14"/>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10"/>
      <name val="Arial"/>
      <family val="0"/>
    </font>
    <font>
      <i/>
      <sz val="10"/>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
    <xf numFmtId="0" fontId="0" fillId="0" borderId="0" xfId="0" applyAlignment="1">
      <alignment/>
    </xf>
    <xf numFmtId="172" fontId="0" fillId="0" borderId="0" xfId="0" applyNumberForma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172" fontId="2" fillId="0" borderId="0" xfId="0" applyNumberFormat="1" applyFont="1" applyAlignment="1">
      <alignment/>
    </xf>
    <xf numFmtId="0" fontId="4" fillId="0" borderId="0" xfId="0" applyFont="1" applyAlignment="1">
      <alignment/>
    </xf>
    <xf numFmtId="172" fontId="2" fillId="32" borderId="0" xfId="0" applyNumberFormat="1" applyFont="1" applyFill="1" applyAlignment="1">
      <alignment/>
    </xf>
    <xf numFmtId="0" fontId="2" fillId="32" borderId="0" xfId="0" applyFont="1" applyFill="1" applyAlignment="1">
      <alignment/>
    </xf>
    <xf numFmtId="172" fontId="2" fillId="4" borderId="0" xfId="0" applyNumberFormat="1" applyFont="1" applyFill="1" applyAlignment="1">
      <alignment/>
    </xf>
    <xf numFmtId="0" fontId="5" fillId="0" borderId="0" xfId="0" applyFont="1" applyAlignment="1">
      <alignment/>
    </xf>
    <xf numFmtId="0" fontId="8" fillId="0" borderId="0" xfId="0" applyFont="1" applyAlignment="1">
      <alignment horizontal="centerContinuous"/>
    </xf>
    <xf numFmtId="0" fontId="8" fillId="0" borderId="0" xfId="0" applyFont="1" applyAlignment="1">
      <alignment/>
    </xf>
    <xf numFmtId="0" fontId="9" fillId="0" borderId="0" xfId="53" applyFont="1" applyAlignment="1" applyProtection="1">
      <alignment horizontal="center"/>
      <protection/>
    </xf>
    <xf numFmtId="2" fontId="2" fillId="4" borderId="0" xfId="0" applyNumberFormat="1" applyFont="1" applyFill="1" applyAlignment="1">
      <alignment/>
    </xf>
    <xf numFmtId="0" fontId="10" fillId="0" borderId="0" xfId="0" applyFont="1" applyAlignment="1">
      <alignment/>
    </xf>
    <xf numFmtId="0" fontId="0" fillId="0" borderId="0" xfId="0" applyFont="1" applyAlignment="1">
      <alignment horizontal="center"/>
    </xf>
    <xf numFmtId="0" fontId="9" fillId="0" borderId="0" xfId="53" applyFont="1" applyAlignment="1" applyProtection="1">
      <alignment horizontal="center"/>
      <protection/>
    </xf>
    <xf numFmtId="0" fontId="7" fillId="0" borderId="0" xfId="53"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14</xdr:row>
      <xdr:rowOff>66675</xdr:rowOff>
    </xdr:from>
    <xdr:to>
      <xdr:col>8</xdr:col>
      <xdr:colOff>419100</xdr:colOff>
      <xdr:row>23</xdr:row>
      <xdr:rowOff>76200</xdr:rowOff>
    </xdr:to>
    <xdr:sp>
      <xdr:nvSpPr>
        <xdr:cNvPr id="1" name="Text Box 2"/>
        <xdr:cNvSpPr txBox="1">
          <a:spLocks noChangeArrowheads="1"/>
        </xdr:cNvSpPr>
      </xdr:nvSpPr>
      <xdr:spPr>
        <a:xfrm>
          <a:off x="114300" y="2333625"/>
          <a:ext cx="5210175" cy="1466850"/>
        </a:xfrm>
        <a:prstGeom prst="rect">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Go to the Tools menu of the spreadsheet and select "Goal Seek." The dialogue box will ask you for three pieces of information. In that dialogue box, you should set cell E6 to value 8 by changing cell B2. In other words, you ask the spreadsheet to find the value of standard deviation (which appears in cell B2) that forces the value of the option (in cell E6) equal to $8. Then, click "OK" and you should find that the call is now worth $8, and the entry for standard deviation has been changed to a level consistent with this value. This is the call’s implied standard deviation at a price of $8.</a:t>
          </a:r>
        </a:p>
      </xdr:txBody>
    </xdr:sp>
    <xdr:clientData/>
  </xdr:twoCellAnchor>
  <xdr:twoCellAnchor>
    <xdr:from>
      <xdr:col>0</xdr:col>
      <xdr:colOff>114300</xdr:colOff>
      <xdr:row>8</xdr:row>
      <xdr:rowOff>19050</xdr:rowOff>
    </xdr:from>
    <xdr:to>
      <xdr:col>8</xdr:col>
      <xdr:colOff>390525</xdr:colOff>
      <xdr:row>13</xdr:row>
      <xdr:rowOff>95250</xdr:rowOff>
    </xdr:to>
    <xdr:sp>
      <xdr:nvSpPr>
        <xdr:cNvPr id="2" name="Text Box 3"/>
        <xdr:cNvSpPr txBox="1">
          <a:spLocks noChangeArrowheads="1"/>
        </xdr:cNvSpPr>
      </xdr:nvSpPr>
      <xdr:spPr>
        <a:xfrm>
          <a:off x="114300" y="1314450"/>
          <a:ext cx="5181600" cy="885825"/>
        </a:xfrm>
        <a:prstGeom prst="rect">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28. Consider a 6-month expiration European call option with an exercise price of $105. The underlying stock sells for $100 a share and pays no dividends. The risk-free rate is 5%. What is the implied volatility of the option if the option currently sells for $8? Use Spreadsheet 21.1 (</a:t>
          </a:r>
          <a:r>
            <a:rPr lang="en-US" cap="none" sz="1000" b="0" i="0" u="none" baseline="0">
              <a:solidFill>
                <a:srgbClr val="FF0000"/>
              </a:solidFill>
              <a:latin typeface="Arial"/>
              <a:ea typeface="Arial"/>
              <a:cs typeface="Arial"/>
            </a:rPr>
            <a:t>copied above</a:t>
          </a:r>
          <a:r>
            <a:rPr lang="en-US" cap="none" sz="1000" b="0" i="0" u="none" baseline="0">
              <a:solidFill>
                <a:srgbClr val="000000"/>
              </a:solidFill>
              <a:latin typeface="Arial"/>
              <a:ea typeface="Arial"/>
              <a:cs typeface="Arial"/>
            </a:rPr>
            <a:t>) to answer this question.</a:t>
          </a:r>
        </a:p>
      </xdr:txBody>
    </xdr:sp>
    <xdr:clientData/>
  </xdr:twoCellAnchor>
  <xdr:twoCellAnchor>
    <xdr:from>
      <xdr:col>0</xdr:col>
      <xdr:colOff>142875</xdr:colOff>
      <xdr:row>24</xdr:row>
      <xdr:rowOff>133350</xdr:rowOff>
    </xdr:from>
    <xdr:to>
      <xdr:col>8</xdr:col>
      <xdr:colOff>409575</xdr:colOff>
      <xdr:row>26</xdr:row>
      <xdr:rowOff>142875</xdr:rowOff>
    </xdr:to>
    <xdr:sp>
      <xdr:nvSpPr>
        <xdr:cNvPr id="3" name="Text Box 4"/>
        <xdr:cNvSpPr txBox="1">
          <a:spLocks noChangeArrowheads="1"/>
        </xdr:cNvSpPr>
      </xdr:nvSpPr>
      <xdr:spPr>
        <a:xfrm>
          <a:off x="142875" y="4019550"/>
          <a:ext cx="5172075" cy="371475"/>
        </a:xfrm>
        <a:prstGeom prst="rect">
          <a:avLst/>
        </a:prstGeom>
        <a:solidFill>
          <a:srgbClr val="FFFFFF"/>
        </a:solidFill>
        <a:ln w="1270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What is the implied volatility of the option if the option currently sells for $8? </a:t>
          </a:r>
          <a:r>
            <a:rPr lang="en-US" cap="none" sz="1000" b="0" i="0" u="none" baseline="0">
              <a:solidFill>
                <a:srgbClr val="FF0000"/>
              </a:solidFill>
              <a:latin typeface="Arial"/>
              <a:ea typeface="Arial"/>
              <a:cs typeface="Arial"/>
            </a:rPr>
            <a:t>Answer: </a:t>
          </a:r>
          <a:r>
            <a:rPr lang="en-US" cap="none" sz="1000" b="0" i="1" u="none" baseline="0">
              <a:solidFill>
                <a:srgbClr val="FF0000"/>
              </a:solidFill>
              <a:latin typeface="Arial"/>
              <a:ea typeface="Arial"/>
              <a:cs typeface="Arial"/>
            </a:rPr>
            <a:t>0.3213</a:t>
          </a:r>
        </a:p>
      </xdr:txBody>
    </xdr:sp>
    <xdr:clientData/>
  </xdr:twoCellAnchor>
  <xdr:twoCellAnchor>
    <xdr:from>
      <xdr:col>0</xdr:col>
      <xdr:colOff>123825</xdr:colOff>
      <xdr:row>27</xdr:row>
      <xdr:rowOff>114300</xdr:rowOff>
    </xdr:from>
    <xdr:to>
      <xdr:col>8</xdr:col>
      <xdr:colOff>390525</xdr:colOff>
      <xdr:row>31</xdr:row>
      <xdr:rowOff>76200</xdr:rowOff>
    </xdr:to>
    <xdr:sp>
      <xdr:nvSpPr>
        <xdr:cNvPr id="4" name="Text Box 5"/>
        <xdr:cNvSpPr txBox="1">
          <a:spLocks noChangeArrowheads="1"/>
        </xdr:cNvSpPr>
      </xdr:nvSpPr>
      <xdr:spPr>
        <a:xfrm>
          <a:off x="123825" y="4562475"/>
          <a:ext cx="5172075" cy="685800"/>
        </a:xfrm>
        <a:prstGeom prst="rect">
          <a:avLst/>
        </a:prstGeom>
        <a:solidFill>
          <a:srgbClr val="FFFFFF"/>
        </a:solidFill>
        <a:ln w="1270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 What happens to implied volatility if the option is selling at $9? Why has implied volatility increased? </a:t>
          </a:r>
          <a:r>
            <a:rPr lang="en-US" cap="none" sz="1000" b="0" i="0" u="none" baseline="0">
              <a:solidFill>
                <a:srgbClr val="FF0000"/>
              </a:solidFill>
              <a:latin typeface="Arial"/>
              <a:ea typeface="Arial"/>
              <a:cs typeface="Arial"/>
            </a:rPr>
            <a:t> Answer: </a:t>
          </a:r>
          <a:r>
            <a:rPr lang="en-US" cap="none" sz="1000" b="0" i="1" u="none" baseline="0">
              <a:solidFill>
                <a:srgbClr val="000000"/>
              </a:solidFill>
              <a:latin typeface="Arial"/>
              <a:ea typeface="Arial"/>
              <a:cs typeface="Arial"/>
            </a:rPr>
            <a:t>Implied volatility has increased because the value of an option increases with greater volatility.
</a:t>
          </a:r>
        </a:p>
      </xdr:txBody>
    </xdr:sp>
    <xdr:clientData/>
  </xdr:twoCellAnchor>
  <xdr:twoCellAnchor>
    <xdr:from>
      <xdr:col>0</xdr:col>
      <xdr:colOff>142875</xdr:colOff>
      <xdr:row>32</xdr:row>
      <xdr:rowOff>133350</xdr:rowOff>
    </xdr:from>
    <xdr:to>
      <xdr:col>8</xdr:col>
      <xdr:colOff>409575</xdr:colOff>
      <xdr:row>37</xdr:row>
      <xdr:rowOff>85725</xdr:rowOff>
    </xdr:to>
    <xdr:sp>
      <xdr:nvSpPr>
        <xdr:cNvPr id="5" name="Text Box 6"/>
        <xdr:cNvSpPr txBox="1">
          <a:spLocks noChangeArrowheads="1"/>
        </xdr:cNvSpPr>
      </xdr:nvSpPr>
      <xdr:spPr>
        <a:xfrm>
          <a:off x="142875" y="5467350"/>
          <a:ext cx="5172075" cy="800100"/>
        </a:xfrm>
        <a:prstGeom prst="rect">
          <a:avLst/>
        </a:prstGeom>
        <a:solidFill>
          <a:srgbClr val="FFFFFF"/>
        </a:solidFill>
        <a:ln w="1270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 What happens to implied volatility if the option price is unchanged at $8, but option maturity is lower, say only 4 months? Why? </a:t>
          </a:r>
          <a:r>
            <a:rPr lang="en-US" cap="none" sz="1000" b="0" i="0" u="none" baseline="0">
              <a:solidFill>
                <a:srgbClr val="FF0000"/>
              </a:solidFill>
              <a:latin typeface="Arial"/>
              <a:ea typeface="Arial"/>
              <a:cs typeface="Arial"/>
            </a:rPr>
            <a:t> Answer</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Implied volatility increases to 0.4087 when maturity decreases to four months.  The shorter maturity decreases the value of the option; therefore, in order for the option price to remain unchanged at $8, implied volatility must increase.</a:t>
          </a:r>
        </a:p>
      </xdr:txBody>
    </xdr:sp>
    <xdr:clientData/>
  </xdr:twoCellAnchor>
  <xdr:twoCellAnchor>
    <xdr:from>
      <xdr:col>0</xdr:col>
      <xdr:colOff>123825</xdr:colOff>
      <xdr:row>37</xdr:row>
      <xdr:rowOff>123825</xdr:rowOff>
    </xdr:from>
    <xdr:to>
      <xdr:col>8</xdr:col>
      <xdr:colOff>390525</xdr:colOff>
      <xdr:row>41</xdr:row>
      <xdr:rowOff>142875</xdr:rowOff>
    </xdr:to>
    <xdr:sp>
      <xdr:nvSpPr>
        <xdr:cNvPr id="6" name="Text Box 7"/>
        <xdr:cNvSpPr txBox="1">
          <a:spLocks noChangeArrowheads="1"/>
        </xdr:cNvSpPr>
      </xdr:nvSpPr>
      <xdr:spPr>
        <a:xfrm>
          <a:off x="123825" y="6305550"/>
          <a:ext cx="5172075" cy="666750"/>
        </a:xfrm>
        <a:prstGeom prst="rect">
          <a:avLst/>
        </a:prstGeom>
        <a:solidFill>
          <a:srgbClr val="FFFFFF"/>
        </a:solidFill>
        <a:ln w="1270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 What happens to implied volatility if the option price is unchanged at $8, but the exercise price is lower, say only $100? Why? </a:t>
          </a:r>
          <a:r>
            <a:rPr lang="en-US" cap="none" sz="1000" b="0" i="0" u="none" baseline="0">
              <a:solidFill>
                <a:srgbClr val="FF0000"/>
              </a:solidFill>
              <a:latin typeface="Arial"/>
              <a:ea typeface="Arial"/>
              <a:cs typeface="Arial"/>
            </a:rPr>
            <a:t> Answer:  </a:t>
          </a:r>
          <a:r>
            <a:rPr lang="en-US" cap="none" sz="1000" b="0" i="1" u="none" baseline="0">
              <a:solidFill>
                <a:srgbClr val="000000"/>
              </a:solidFill>
              <a:latin typeface="Arial"/>
              <a:ea typeface="Arial"/>
              <a:cs typeface="Arial"/>
            </a:rPr>
            <a:t>Implied volatility decreases to 0.2406 when exercise price decreases to $100.  The decrease in exercise price increases the value of the call, so that, in order to the option price to remain at $8, implied volatility decreases.
</a:t>
          </a:r>
        </a:p>
      </xdr:txBody>
    </xdr:sp>
    <xdr:clientData/>
  </xdr:twoCellAnchor>
  <xdr:twoCellAnchor>
    <xdr:from>
      <xdr:col>0</xdr:col>
      <xdr:colOff>114300</xdr:colOff>
      <xdr:row>43</xdr:row>
      <xdr:rowOff>9525</xdr:rowOff>
    </xdr:from>
    <xdr:to>
      <xdr:col>8</xdr:col>
      <xdr:colOff>381000</xdr:colOff>
      <xdr:row>47</xdr:row>
      <xdr:rowOff>57150</xdr:rowOff>
    </xdr:to>
    <xdr:sp>
      <xdr:nvSpPr>
        <xdr:cNvPr id="7" name="Text Box 8"/>
        <xdr:cNvSpPr txBox="1">
          <a:spLocks noChangeArrowheads="1"/>
        </xdr:cNvSpPr>
      </xdr:nvSpPr>
      <xdr:spPr>
        <a:xfrm>
          <a:off x="114300" y="7162800"/>
          <a:ext cx="5172075" cy="695325"/>
        </a:xfrm>
        <a:prstGeom prst="rect">
          <a:avLst/>
        </a:prstGeom>
        <a:solidFill>
          <a:srgbClr val="FFFFFF"/>
        </a:solidFill>
        <a:ln w="12700"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 What happens to implied volatility if the option price is unchanged at $8, but the stock is lower, say only $98? Why?  </a:t>
          </a:r>
          <a:r>
            <a:rPr lang="en-US" cap="none" sz="1000" b="0" i="0" u="none" baseline="0">
              <a:solidFill>
                <a:srgbClr val="FF0000"/>
              </a:solidFill>
              <a:latin typeface="Arial"/>
              <a:ea typeface="Arial"/>
              <a:cs typeface="Arial"/>
            </a:rPr>
            <a:t>Answer:  </a:t>
          </a:r>
          <a:r>
            <a:rPr lang="en-US" cap="none" sz="1000" b="0" i="1" u="none" baseline="0">
              <a:solidFill>
                <a:srgbClr val="000000"/>
              </a:solidFill>
              <a:latin typeface="Arial"/>
              <a:ea typeface="Arial"/>
              <a:cs typeface="Arial"/>
            </a:rPr>
            <a:t>The decrease in stock price decreases the value of the call.  In order for the option price to remain at $8, implied volatility increases.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
    </sheetView>
  </sheetViews>
  <sheetFormatPr defaultColWidth="0" defaultRowHeight="12.75" zeroHeight="1"/>
  <cols>
    <col min="1" max="1" width="8.28125" style="12" customWidth="1"/>
    <col min="2" max="7" width="14.7109375" style="12" customWidth="1"/>
    <col min="8" max="16384" width="14.7109375" style="12" hidden="1" customWidth="1"/>
  </cols>
  <sheetData>
    <row r="1" spans="1:7" ht="18">
      <c r="A1" s="11" t="s">
        <v>27</v>
      </c>
      <c r="B1" s="11"/>
      <c r="C1" s="11"/>
      <c r="D1" s="11"/>
      <c r="E1" s="11"/>
      <c r="F1" s="11"/>
      <c r="G1" s="11"/>
    </row>
    <row r="2" spans="1:7" ht="18">
      <c r="A2" s="11" t="s">
        <v>21</v>
      </c>
      <c r="B2" s="11"/>
      <c r="C2" s="11"/>
      <c r="D2" s="11"/>
      <c r="E2" s="11"/>
      <c r="F2" s="11"/>
      <c r="G2" s="11"/>
    </row>
    <row r="3" spans="1:7" ht="18">
      <c r="A3" s="11" t="s">
        <v>22</v>
      </c>
      <c r="B3" s="11"/>
      <c r="C3" s="11"/>
      <c r="D3" s="11"/>
      <c r="E3" s="11"/>
      <c r="F3" s="11"/>
      <c r="G3" s="11"/>
    </row>
    <row r="4" ht="18">
      <c r="D4" s="15" t="s">
        <v>25</v>
      </c>
    </row>
    <row r="5" spans="2:5" ht="18">
      <c r="B5" s="17" t="s">
        <v>26</v>
      </c>
      <c r="C5" s="17"/>
      <c r="D5" s="13"/>
      <c r="E5" s="13"/>
    </row>
    <row r="6" ht="18"/>
    <row r="7" spans="2:4" ht="18">
      <c r="B7"/>
      <c r="C7"/>
      <c r="D7"/>
    </row>
    <row r="8" ht="18"/>
    <row r="9" ht="18"/>
    <row r="10" ht="18"/>
    <row r="11" ht="18"/>
    <row r="12" ht="18"/>
    <row r="13" ht="18"/>
    <row r="14" ht="18"/>
    <row r="15" ht="18"/>
    <row r="16" spans="1:7" ht="18">
      <c r="A16" s="16" t="s">
        <v>28</v>
      </c>
      <c r="B16" s="16"/>
      <c r="C16" s="16"/>
      <c r="D16" s="16"/>
      <c r="E16" s="16"/>
      <c r="F16" s="16"/>
      <c r="G16" s="16"/>
    </row>
    <row r="17" ht="18"/>
    <row r="18" ht="18" hidden="1"/>
    <row r="19" ht="18" hidden="1"/>
    <row r="20" ht="18" hidden="1"/>
  </sheetData>
  <sheetProtection/>
  <mergeCells count="2">
    <mergeCell ref="A16:G16"/>
    <mergeCell ref="B5:C5"/>
  </mergeCells>
  <hyperlinks>
    <hyperlink ref="B5:D5" location="'Buying on Margin Problem 7'!A1" tooltip="Problem 7" display="Problem 7 - Buying on Margin"/>
    <hyperlink ref="B5:E5" location="'Problem 22'!A1" tooltip="Problem 22" display="Problem 22"/>
    <hyperlink ref="B5:C5" location="'Problem 28'!A1" tooltip="Black-Scholes Model" display="Problem 28"/>
  </hyperlink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1" sqref="A1"/>
    </sheetView>
  </sheetViews>
  <sheetFormatPr defaultColWidth="0" defaultRowHeight="12.75" zeroHeight="1"/>
  <cols>
    <col min="1" max="1" width="23.7109375" style="0" customWidth="1"/>
    <col min="2" max="2" width="7.7109375" style="0" customWidth="1"/>
    <col min="3" max="3" width="1.7109375" style="0" customWidth="1"/>
    <col min="4" max="4" width="12.7109375" style="0" customWidth="1"/>
    <col min="5" max="5" width="7.7109375" style="0" customWidth="1"/>
    <col min="6" max="6" width="1.7109375" style="0" customWidth="1"/>
    <col min="7" max="12" width="9.140625" style="0" customWidth="1"/>
    <col min="13" max="16384" width="0" style="0" hidden="1" customWidth="1"/>
  </cols>
  <sheetData>
    <row r="1" spans="1:11" ht="12.75">
      <c r="A1" s="2" t="s">
        <v>24</v>
      </c>
      <c r="B1" s="3"/>
      <c r="C1" s="4"/>
      <c r="D1" s="2" t="s">
        <v>0</v>
      </c>
      <c r="E1" s="5"/>
      <c r="F1" s="5"/>
      <c r="G1" s="6" t="s">
        <v>17</v>
      </c>
      <c r="H1" s="3"/>
      <c r="I1" s="3"/>
      <c r="J1" s="3"/>
      <c r="K1" s="3"/>
    </row>
    <row r="2" spans="1:11" ht="12.75">
      <c r="A2" s="3" t="s">
        <v>13</v>
      </c>
      <c r="B2" s="7">
        <v>0.3213</v>
      </c>
      <c r="C2" s="3" t="s">
        <v>1</v>
      </c>
      <c r="D2" s="3" t="s">
        <v>2</v>
      </c>
      <c r="E2" s="9">
        <f>(LN(s0/X)+(annrate-anndiv+0.5*Sigma*Sigma)*T)/(Sigma*SQRT(T))</f>
        <v>0.008883436985563854</v>
      </c>
      <c r="F2" s="5"/>
      <c r="G2" s="3" t="s">
        <v>20</v>
      </c>
      <c r="H2" s="3"/>
      <c r="I2" s="3"/>
      <c r="J2" s="3"/>
      <c r="K2" s="3"/>
    </row>
    <row r="3" spans="1:11" ht="12.75">
      <c r="A3" s="3" t="s">
        <v>3</v>
      </c>
      <c r="B3" s="8">
        <v>0.5</v>
      </c>
      <c r="C3" s="3"/>
      <c r="D3" s="3" t="s">
        <v>4</v>
      </c>
      <c r="E3" s="9">
        <f>arg1-Sigma*SQRT(T)</f>
        <v>-0.21830997180967388</v>
      </c>
      <c r="F3" s="5"/>
      <c r="G3" s="3" t="s">
        <v>14</v>
      </c>
      <c r="H3" s="3"/>
      <c r="I3" s="3"/>
      <c r="J3" s="3"/>
      <c r="K3" s="3"/>
    </row>
    <row r="4" spans="1:11" ht="12.75">
      <c r="A4" s="3" t="s">
        <v>5</v>
      </c>
      <c r="B4" s="8">
        <v>0.05</v>
      </c>
      <c r="C4" s="3"/>
      <c r="D4" s="3" t="s">
        <v>6</v>
      </c>
      <c r="E4" s="9">
        <f>NORMSDIST(arg1)</f>
        <v>0.503543931996929</v>
      </c>
      <c r="F4" s="5"/>
      <c r="G4" s="3" t="s">
        <v>15</v>
      </c>
      <c r="H4" s="3"/>
      <c r="I4" s="3"/>
      <c r="J4" s="3"/>
      <c r="K4" s="3"/>
    </row>
    <row r="5" spans="1:11" ht="12.75">
      <c r="A5" s="3" t="s">
        <v>7</v>
      </c>
      <c r="B5" s="8">
        <v>100</v>
      </c>
      <c r="C5" s="3" t="s">
        <v>1</v>
      </c>
      <c r="D5" s="3" t="s">
        <v>8</v>
      </c>
      <c r="E5" s="9">
        <f>NORMSDIST(arg2)</f>
        <v>0.41359380272688145</v>
      </c>
      <c r="F5" s="5"/>
      <c r="G5" s="3" t="s">
        <v>18</v>
      </c>
      <c r="H5" s="3"/>
      <c r="I5" s="3"/>
      <c r="J5" s="3"/>
      <c r="K5" s="3"/>
    </row>
    <row r="6" spans="1:11" ht="12.75">
      <c r="A6" s="3" t="s">
        <v>9</v>
      </c>
      <c r="B6" s="8">
        <v>105</v>
      </c>
      <c r="C6" s="3"/>
      <c r="D6" s="3" t="s">
        <v>10</v>
      </c>
      <c r="E6" s="14">
        <f>s0*EXP(-anndiv*T)*narg1-X*EXP(-annrate*T)*narg2</f>
        <v>7.999268987625989</v>
      </c>
      <c r="F6" s="5"/>
      <c r="G6" s="5" t="s">
        <v>16</v>
      </c>
      <c r="H6" s="3"/>
      <c r="I6" s="3"/>
      <c r="J6" s="3"/>
      <c r="K6" s="3"/>
    </row>
    <row r="7" spans="1:11" ht="12.75">
      <c r="A7" s="3" t="s">
        <v>11</v>
      </c>
      <c r="B7" s="8">
        <v>0</v>
      </c>
      <c r="C7" s="3" t="s">
        <v>1</v>
      </c>
      <c r="D7" s="3" t="s">
        <v>12</v>
      </c>
      <c r="E7" s="14">
        <f>E6-s0*EXP(-anndiv*T)+X*EXP(-annrate*T)</f>
        <v>10.4068097506009</v>
      </c>
      <c r="F7" s="5"/>
      <c r="G7" s="3" t="s">
        <v>19</v>
      </c>
      <c r="H7" s="3"/>
      <c r="I7" s="3"/>
      <c r="J7" s="3"/>
      <c r="K7" s="3"/>
    </row>
    <row r="8" spans="5:6" ht="12.75">
      <c r="E8" s="1"/>
      <c r="F8" s="1"/>
    </row>
    <row r="9" spans="2:6" ht="12.75">
      <c r="B9" s="1"/>
      <c r="E9" s="1"/>
      <c r="F9" s="1"/>
    </row>
    <row r="10" spans="5:6" ht="12.75">
      <c r="E10" s="1"/>
      <c r="F10" s="1"/>
    </row>
    <row r="11" spans="5:11" ht="12.75">
      <c r="E11" s="1"/>
      <c r="F11" s="1"/>
      <c r="J11" s="18" t="s">
        <v>23</v>
      </c>
      <c r="K11" s="18"/>
    </row>
    <row r="12" spans="5:11" ht="12.75">
      <c r="E12" s="1"/>
      <c r="F12" s="1"/>
      <c r="J12" s="18"/>
      <c r="K12" s="18"/>
    </row>
    <row r="13" spans="5:6" ht="12.75">
      <c r="E13" s="1"/>
      <c r="F13" s="1"/>
    </row>
    <row r="14" spans="5:6" ht="12.75">
      <c r="E14" s="1"/>
      <c r="F14" s="1"/>
    </row>
    <row r="15" spans="5:6" ht="12.75">
      <c r="E15" s="1"/>
      <c r="F15" s="1"/>
    </row>
    <row r="16" spans="5:6" ht="12.75">
      <c r="E16" s="1"/>
      <c r="F16" s="1"/>
    </row>
    <row r="17" spans="5:6" ht="12.75">
      <c r="E17" s="1"/>
      <c r="F17" s="1"/>
    </row>
    <row r="18" spans="5:6" ht="12.75">
      <c r="E18" s="1"/>
      <c r="F18" s="1"/>
    </row>
    <row r="19" ht="12.75"/>
    <row r="20" ht="12.75"/>
    <row r="21" ht="12.75"/>
    <row r="22" ht="12.75"/>
    <row r="23" ht="12.75"/>
    <row r="24" ht="12.75"/>
    <row r="25" ht="15.75">
      <c r="A25" s="10"/>
    </row>
    <row r="26" ht="12.75"/>
    <row r="27" ht="15.75">
      <c r="A27" s="10"/>
    </row>
    <row r="28" ht="12.75"/>
    <row r="29" ht="15.75">
      <c r="A29" s="10"/>
    </row>
    <row r="30" ht="12.75"/>
    <row r="31" ht="15.75">
      <c r="A31" s="10"/>
    </row>
    <row r="32" ht="12.75"/>
    <row r="33" ht="15.75">
      <c r="A33" s="10"/>
    </row>
    <row r="34" ht="12.75"/>
    <row r="35" ht="12.75"/>
    <row r="36" ht="12.75"/>
    <row r="37" ht="12.75"/>
    <row r="38" ht="12.75"/>
    <row r="39" ht="12.75"/>
    <row r="40" ht="12.75"/>
    <row r="41" ht="12.75"/>
    <row r="42" ht="12.75"/>
    <row r="43" ht="12.75"/>
    <row r="44" ht="12.75"/>
    <row r="45" ht="12.75"/>
    <row r="46" ht="12.75"/>
    <row r="47" ht="12.75"/>
    <row r="48" ht="12.75"/>
    <row r="49" ht="12.75"/>
    <row r="50" ht="12.75"/>
  </sheetData>
  <sheetProtection/>
  <mergeCells count="1">
    <mergeCell ref="J11:K12"/>
  </mergeCells>
  <hyperlinks>
    <hyperlink ref="J11:K12" location="Menu!A1" tooltip="Return to Main Menu" display="Return to Main Menu"/>
  </hyperlinks>
  <printOptions/>
  <pageMargins left="0.63" right="0.4" top="1" bottom="1" header="0.5" footer="0.5"/>
  <pageSetup fitToHeight="1" fitToWidth="1" horizontalDpi="600" verticalDpi="600" orientation="portrait" scale="96" r:id="rId2"/>
  <headerFooter alignWithMargins="0">
    <oddFooter xml:space="preserve">&amp;CCopyright © 2009 McGraw-Hill/Irwin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Marcus</dc:creator>
  <cp:keywords/>
  <dc:description/>
  <cp:lastModifiedBy>Poornima K</cp:lastModifiedBy>
  <cp:lastPrinted>2008-03-17T17:04:07Z</cp:lastPrinted>
  <dcterms:created xsi:type="dcterms:W3CDTF">2000-05-23T16:25:58Z</dcterms:created>
  <dcterms:modified xsi:type="dcterms:W3CDTF">2013-10-21T05:30:05Z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