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00" activeTab="0"/>
  </bookViews>
  <sheets>
    <sheet name="P02-01A" sheetId="1" r:id="rId1"/>
    <sheet name="Given P02-01A" sheetId="2" r:id="rId2"/>
    <sheet name="P02-03A" sheetId="3" r:id="rId3"/>
    <sheet name="Given P02-03A" sheetId="4" r:id="rId4"/>
  </sheets>
  <definedNames>
    <definedName name="_xlnm.Print_Titles" localSheetId="0">'P02-01A'!$1:$4</definedName>
    <definedName name="_xlnm.Print_Titles" localSheetId="2">'P02-03A'!$1:$4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D10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  <comment ref="D66" authorId="0">
      <text>
        <r>
          <rPr>
            <sz val="8"/>
            <rFont val="Tahoma"/>
            <family val="2"/>
          </rPr>
          <t>Enter appropriate data in yellow cells.  Your ending balance entries will be verified.</t>
        </r>
      </text>
    </comment>
    <comment ref="D139" authorId="0">
      <text>
        <r>
          <rPr>
            <sz val="8"/>
            <rFont val="Tahoma"/>
            <family val="2"/>
          </rPr>
          <t>Enter appropriate data in yellow cells.  Your entries for "Totals" will be verified.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D10" authorId="0">
      <text>
        <r>
          <rPr>
            <sz val="8"/>
            <rFont val="Tahoma"/>
            <family val="2"/>
          </rPr>
          <t>Enter appropriate data in yellow cells. Your entry for "Total liabilities and equity" will be validated.</t>
        </r>
      </text>
    </comment>
    <comment ref="D29" authorId="0">
      <text>
        <r>
          <rPr>
            <sz val="8"/>
            <rFont val="Tahoma"/>
            <family val="2"/>
          </rPr>
          <t>Enter appropriate data in yellow cells. Your entry for "Total liabilities and equity" will be validated.</t>
        </r>
      </text>
    </comment>
    <comment ref="D50" authorId="0">
      <text>
        <r>
          <rPr>
            <sz val="8"/>
            <rFont val="Tahoma"/>
            <family val="2"/>
          </rPr>
          <t>Enter appropriate data in yellow cells. Your entry for "Net income earned in 2009
" will be validated.</t>
        </r>
      </text>
    </comment>
    <comment ref="D64" authorId="0">
      <text>
        <r>
          <rPr>
            <sz val="8"/>
            <rFont val="Tahoma"/>
            <family val="2"/>
          </rPr>
          <t>Enter appropriate data in yellow cell. Your entry will be validated.</t>
        </r>
      </text>
    </comment>
  </commentList>
</comments>
</file>

<file path=xl/sharedStrings.xml><?xml version="1.0" encoding="utf-8"?>
<sst xmlns="http://schemas.openxmlformats.org/spreadsheetml/2006/main" count="237" uniqueCount="108">
  <si>
    <t>Student Name:</t>
  </si>
  <si>
    <t>General Ledger</t>
  </si>
  <si>
    <t>Class:</t>
  </si>
  <si>
    <t>Trial Balance</t>
  </si>
  <si>
    <t>Purchased office equipment on credit</t>
  </si>
  <si>
    <t>General Journal</t>
  </si>
  <si>
    <t>Purchased office supplies on credit</t>
  </si>
  <si>
    <t>Completed services and received cash</t>
  </si>
  <si>
    <t>Completed services for account receivable</t>
  </si>
  <si>
    <t xml:space="preserve">  in 30 days</t>
  </si>
  <si>
    <t>Date</t>
  </si>
  <si>
    <t>Debit</t>
  </si>
  <si>
    <t>Credit</t>
  </si>
  <si>
    <t>Paid cash for annual insurance premium</t>
  </si>
  <si>
    <t>Cash</t>
  </si>
  <si>
    <t>Office Equipment</t>
  </si>
  <si>
    <t>Prepaid Rent</t>
  </si>
  <si>
    <t xml:space="preserve">  Cash</t>
  </si>
  <si>
    <t>Paid cash for month's utility bill</t>
  </si>
  <si>
    <t>Office Supplies</t>
  </si>
  <si>
    <t xml:space="preserve">  Accounts Payable</t>
  </si>
  <si>
    <t xml:space="preserve">  Services Revenue</t>
  </si>
  <si>
    <t>Accounts Receivable</t>
  </si>
  <si>
    <t>Accounts Payable</t>
  </si>
  <si>
    <t>Prepaid Insurance</t>
  </si>
  <si>
    <t xml:space="preserve">  Accounts Receivable</t>
  </si>
  <si>
    <t>Utilities Expense</t>
  </si>
  <si>
    <t>Account No.</t>
  </si>
  <si>
    <t>Balance</t>
  </si>
  <si>
    <t>Services Revenue</t>
  </si>
  <si>
    <t>Account Title</t>
  </si>
  <si>
    <t>Debits</t>
  </si>
  <si>
    <t>Credits</t>
  </si>
  <si>
    <t>Accounts receivable</t>
  </si>
  <si>
    <t>Office supplies</t>
  </si>
  <si>
    <t>Prepaid insurance</t>
  </si>
  <si>
    <t>Prepaid rent</t>
  </si>
  <si>
    <t>Office equipment</t>
  </si>
  <si>
    <t>Accounts payable</t>
  </si>
  <si>
    <t>Services revenue</t>
  </si>
  <si>
    <t>Utilities expense</t>
  </si>
  <si>
    <t>Total</t>
  </si>
  <si>
    <t>Completed services on credit</t>
  </si>
  <si>
    <t>Check figures:</t>
  </si>
  <si>
    <t>(2) Ending balances</t>
  </si>
  <si>
    <t>(3)</t>
  </si>
  <si>
    <t>Total assets</t>
  </si>
  <si>
    <t>Total debits</t>
  </si>
  <si>
    <t xml:space="preserve">Explanation </t>
  </si>
  <si>
    <t>Explanation</t>
  </si>
  <si>
    <t xml:space="preserve"> December 31</t>
  </si>
  <si>
    <t>Balance Sheet</t>
  </si>
  <si>
    <t>Trucks</t>
  </si>
  <si>
    <t>Building</t>
  </si>
  <si>
    <t>Assets</t>
  </si>
  <si>
    <t>Land</t>
  </si>
  <si>
    <t>Cost of building and land</t>
  </si>
  <si>
    <t>Cash paid for building and land</t>
  </si>
  <si>
    <t>Liabilities</t>
  </si>
  <si>
    <t>Total Assets</t>
  </si>
  <si>
    <t>Total liabilities</t>
  </si>
  <si>
    <t>Note payable</t>
  </si>
  <si>
    <t>Note payable signed for building and land</t>
  </si>
  <si>
    <t>(2) Net income</t>
  </si>
  <si>
    <t>(3) Debt ratio</t>
  </si>
  <si>
    <t>Total liabilities and equity</t>
  </si>
  <si>
    <t>Debt Ratio</t>
  </si>
  <si>
    <t>Debt Ratio Calculation</t>
  </si>
  <si>
    <t>Given Data P02-03A:</t>
  </si>
  <si>
    <t>Problem 02-03A</t>
  </si>
  <si>
    <t>Given Data P02-01A:</t>
  </si>
  <si>
    <t>Problem 02-01A</t>
  </si>
  <si>
    <t>TECHNOLOGY CONSULTANTS</t>
  </si>
  <si>
    <t>Prepaid twelve months' rent</t>
  </si>
  <si>
    <t>Received for April 9 work</t>
  </si>
  <si>
    <t>Paid account payable created April 3</t>
  </si>
  <si>
    <t>Owner invested cash and equipment.</t>
  </si>
  <si>
    <t>Prepaid twelve months' rent.</t>
  </si>
  <si>
    <t>Purchased equipment and supplies on credit.</t>
  </si>
  <si>
    <t>Received cash for services.</t>
  </si>
  <si>
    <t>Billed client for completed work.</t>
  </si>
  <si>
    <t>Paid balance due on account.</t>
  </si>
  <si>
    <t>Paid premium for insurance.</t>
  </si>
  <si>
    <t>Collected part of amount owed by client.</t>
  </si>
  <si>
    <t>Purchased supplies on account.</t>
  </si>
  <si>
    <t>Paid monthly utility bill.</t>
  </si>
  <si>
    <t>April 30</t>
  </si>
  <si>
    <t>FABIANO DISTRIBUTION</t>
  </si>
  <si>
    <t>Equity, December 31, 2010</t>
  </si>
  <si>
    <t>Computation of 2011 Net Income</t>
  </si>
  <si>
    <t>Equity, December 31, 2011</t>
  </si>
  <si>
    <t>Increase in equity in 2011</t>
  </si>
  <si>
    <t>Deduct additional investment</t>
  </si>
  <si>
    <t>Net income earned in 2011</t>
  </si>
  <si>
    <t xml:space="preserve">Net increase in equity in 2011 </t>
  </si>
  <si>
    <t xml:space="preserve">   apart from new investment</t>
  </si>
  <si>
    <t>Invested in exchange for common stock:</t>
  </si>
  <si>
    <t>Paid cash dividends</t>
  </si>
  <si>
    <t xml:space="preserve">  Common Stock</t>
  </si>
  <si>
    <t>Dividends</t>
  </si>
  <si>
    <t>Paid cash dividends.</t>
  </si>
  <si>
    <t>Common Stock</t>
  </si>
  <si>
    <t>Common stock</t>
  </si>
  <si>
    <t>Cash Fabiano invested in business for stock</t>
  </si>
  <si>
    <t>Cash dividends paid per month</t>
  </si>
  <si>
    <t>Equity</t>
  </si>
  <si>
    <t>Total equity</t>
  </si>
  <si>
    <t>Add dividends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</si>
</sst>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0.000000000000000000000000000000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_(* #,##0.0000000_);_(* \(#,##0.0000000\);_(* &quot;-&quot;??_);_(@_)"/>
    <numFmt numFmtId="179" formatCode="_(* #,##0.00000000_);_(* \(#,##0.00000000\);_(* &quot;-&quot;??_);_(@_)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0.000000000000%"/>
    <numFmt numFmtId="190" formatCode="0.0000000000000%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44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44"/>
      </left>
      <right>
        <color indexed="63"/>
      </right>
      <top>
        <color indexed="63"/>
      </top>
      <bottom style="double"/>
    </border>
    <border>
      <left style="hair">
        <color indexed="44"/>
      </left>
      <right style="hair">
        <color indexed="44"/>
      </right>
      <top style="thin"/>
      <bottom>
        <color indexed="63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 style="thin"/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5" fillId="15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7" borderId="0" applyNumberFormat="0" applyBorder="0" applyAlignment="0" applyProtection="0"/>
    <xf numFmtId="0" fontId="0" fillId="4" borderId="7" applyNumberFormat="0" applyFont="0" applyAlignment="0" applyProtection="0"/>
    <xf numFmtId="0" fontId="18" fillId="16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" fillId="2" borderId="0" xfId="0" applyFont="1" applyFill="1" applyAlignment="1" applyProtection="1">
      <alignment horizontal="centerContinuous"/>
      <protection/>
    </xf>
    <xf numFmtId="1" fontId="0" fillId="2" borderId="0" xfId="0" applyNumberFormat="1" applyFont="1" applyFill="1" applyBorder="1" applyAlignment="1">
      <alignment horizontal="centerContinuous"/>
    </xf>
    <xf numFmtId="1" fontId="0" fillId="2" borderId="0" xfId="0" applyNumberFormat="1" applyFont="1" applyFill="1" applyBorder="1" applyAlignment="1">
      <alignment/>
    </xf>
    <xf numFmtId="170" fontId="0" fillId="2" borderId="0" xfId="0" applyNumberFormat="1" applyFont="1" applyFill="1" applyAlignment="1" applyProtection="1">
      <alignment horizontal="right"/>
      <protection/>
    </xf>
    <xf numFmtId="0" fontId="0" fillId="2" borderId="0" xfId="0" applyFill="1" applyAlignment="1">
      <alignment/>
    </xf>
    <xf numFmtId="1" fontId="0" fillId="2" borderId="0" xfId="0" applyNumberFormat="1" applyFont="1" applyFill="1" applyBorder="1" applyAlignment="1" applyProtection="1">
      <alignment/>
      <protection/>
    </xf>
    <xf numFmtId="0" fontId="0" fillId="2" borderId="0" xfId="0" applyFill="1" applyAlignment="1" quotePrefix="1">
      <alignment/>
    </xf>
    <xf numFmtId="167" fontId="0" fillId="2" borderId="0" xfId="42" applyNumberFormat="1" applyFont="1" applyFill="1" applyBorder="1" applyAlignment="1">
      <alignment/>
    </xf>
    <xf numFmtId="169" fontId="0" fillId="2" borderId="0" xfId="44" applyNumberFormat="1" applyFont="1" applyFill="1" applyAlignment="1">
      <alignment/>
    </xf>
    <xf numFmtId="167" fontId="0" fillId="2" borderId="0" xfId="42" applyNumberFormat="1" applyFont="1" applyFill="1" applyAlignment="1">
      <alignment/>
    </xf>
    <xf numFmtId="169" fontId="0" fillId="2" borderId="0" xfId="44" applyNumberFormat="1" applyFont="1" applyFill="1" applyAlignment="1" applyProtection="1">
      <alignment/>
      <protection/>
    </xf>
    <xf numFmtId="37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centerContinuous"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left"/>
      <protection/>
    </xf>
    <xf numFmtId="37" fontId="0" fillId="2" borderId="0" xfId="0" applyNumberFormat="1" applyFont="1" applyFill="1" applyAlignment="1" applyProtection="1">
      <alignment horizontal="centerContinuous"/>
      <protection/>
    </xf>
    <xf numFmtId="0" fontId="1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>
      <alignment/>
    </xf>
    <xf numFmtId="5" fontId="0" fillId="2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7" fillId="2" borderId="0" xfId="0" applyFont="1" applyFill="1" applyAlignment="1">
      <alignment horizontal="center"/>
    </xf>
    <xf numFmtId="169" fontId="0" fillId="2" borderId="0" xfId="44" applyNumberFormat="1" applyFont="1" applyFill="1" applyAlignment="1">
      <alignment/>
    </xf>
    <xf numFmtId="10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>
      <alignment/>
    </xf>
    <xf numFmtId="0" fontId="0" fillId="2" borderId="0" xfId="0" applyFill="1" applyAlignment="1">
      <alignment horizontal="centerContinuous"/>
    </xf>
    <xf numFmtId="37" fontId="0" fillId="2" borderId="0" xfId="0" applyNumberFormat="1" applyFont="1" applyFill="1" applyAlignment="1" applyProtection="1">
      <alignment horizontal="left"/>
      <protection/>
    </xf>
    <xf numFmtId="6" fontId="0" fillId="2" borderId="0" xfId="44" applyNumberFormat="1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179" fontId="0" fillId="0" borderId="0" xfId="42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" fillId="0" borderId="0" xfId="0" applyFont="1" applyBorder="1" applyAlignment="1" applyProtection="1" quotePrefix="1">
      <alignment/>
      <protection/>
    </xf>
    <xf numFmtId="0" fontId="1" fillId="0" borderId="0" xfId="0" applyFont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 horizontal="center"/>
      <protection/>
    </xf>
    <xf numFmtId="0" fontId="1" fillId="2" borderId="10" xfId="0" applyFont="1" applyFill="1" applyBorder="1" applyAlignment="1" applyProtection="1">
      <alignment horizontal="left"/>
      <protection/>
    </xf>
    <xf numFmtId="0" fontId="1" fillId="2" borderId="1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left"/>
      <protection/>
    </xf>
    <xf numFmtId="170" fontId="0" fillId="2" borderId="0" xfId="0" applyNumberFormat="1" applyFont="1" applyFill="1" applyAlignment="1" applyProtection="1" quotePrefix="1">
      <alignment horizontal="right"/>
      <protection/>
    </xf>
    <xf numFmtId="37" fontId="1" fillId="2" borderId="10" xfId="0" applyNumberFormat="1" applyFont="1" applyFill="1" applyBorder="1" applyAlignment="1" applyProtection="1">
      <alignment horizontal="center"/>
      <protection/>
    </xf>
    <xf numFmtId="37" fontId="1" fillId="2" borderId="0" xfId="0" applyNumberFormat="1" applyFont="1" applyFill="1" applyAlignment="1" applyProtection="1">
      <alignment horizontal="right"/>
      <protection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left"/>
      <protection/>
    </xf>
    <xf numFmtId="37" fontId="1" fillId="2" borderId="0" xfId="0" applyNumberFormat="1" applyFont="1" applyFill="1" applyAlignment="1" applyProtection="1">
      <alignment/>
      <protection/>
    </xf>
    <xf numFmtId="0" fontId="1" fillId="2" borderId="10" xfId="0" applyFont="1" applyFill="1" applyBorder="1" applyAlignment="1">
      <alignment/>
    </xf>
    <xf numFmtId="5" fontId="0" fillId="7" borderId="0" xfId="0" applyNumberFormat="1" applyFont="1" applyFill="1" applyAlignment="1" applyProtection="1">
      <alignment/>
      <protection locked="0"/>
    </xf>
    <xf numFmtId="37" fontId="0" fillId="7" borderId="11" xfId="0" applyNumberFormat="1" applyFont="1" applyFill="1" applyBorder="1" applyAlignment="1" applyProtection="1">
      <alignment/>
      <protection locked="0"/>
    </xf>
    <xf numFmtId="37" fontId="0" fillId="7" borderId="12" xfId="0" applyNumberFormat="1" applyFont="1" applyFill="1" applyBorder="1" applyAlignment="1" applyProtection="1">
      <alignment/>
      <protection locked="0"/>
    </xf>
    <xf numFmtId="37" fontId="0" fillId="7" borderId="13" xfId="0" applyNumberFormat="1" applyFont="1" applyFill="1" applyBorder="1" applyAlignment="1" applyProtection="1">
      <alignment/>
      <protection locked="0"/>
    </xf>
    <xf numFmtId="5" fontId="0" fillId="7" borderId="13" xfId="0" applyNumberFormat="1" applyFont="1" applyFill="1" applyBorder="1" applyAlignment="1" applyProtection="1">
      <alignment/>
      <protection locked="0"/>
    </xf>
    <xf numFmtId="37" fontId="0" fillId="7" borderId="10" xfId="0" applyNumberFormat="1" applyFont="1" applyFill="1" applyBorder="1" applyAlignment="1" applyProtection="1">
      <alignment/>
      <protection locked="0"/>
    </xf>
    <xf numFmtId="37" fontId="0" fillId="7" borderId="14" xfId="0" applyNumberFormat="1" applyFont="1" applyFill="1" applyBorder="1" applyAlignment="1" applyProtection="1">
      <alignment/>
      <protection locked="0"/>
    </xf>
    <xf numFmtId="5" fontId="0" fillId="7" borderId="15" xfId="0" applyNumberFormat="1" applyFont="1" applyFill="1" applyBorder="1" applyAlignment="1" applyProtection="1">
      <alignment/>
      <protection locked="0"/>
    </xf>
    <xf numFmtId="5" fontId="0" fillId="7" borderId="16" xfId="0" applyNumberFormat="1" applyFont="1" applyFill="1" applyBorder="1" applyAlignment="1" applyProtection="1">
      <alignment/>
      <protection locked="0"/>
    </xf>
    <xf numFmtId="37" fontId="0" fillId="7" borderId="0" xfId="0" applyNumberFormat="1" applyFont="1" applyFill="1" applyAlignment="1" applyProtection="1">
      <alignment/>
      <protection locked="0"/>
    </xf>
    <xf numFmtId="37" fontId="0" fillId="7" borderId="17" xfId="0" applyNumberFormat="1" applyFont="1" applyFill="1" applyBorder="1" applyAlignment="1" applyProtection="1">
      <alignment/>
      <protection locked="0"/>
    </xf>
    <xf numFmtId="37" fontId="0" fillId="7" borderId="18" xfId="0" applyNumberFormat="1" applyFont="1" applyFill="1" applyBorder="1" applyAlignment="1" applyProtection="1">
      <alignment/>
      <protection locked="0"/>
    </xf>
    <xf numFmtId="37" fontId="0" fillId="7" borderId="19" xfId="0" applyNumberFormat="1" applyFont="1" applyFill="1" applyBorder="1" applyAlignment="1" applyProtection="1">
      <alignment/>
      <protection locked="0"/>
    </xf>
    <xf numFmtId="37" fontId="0" fillId="7" borderId="20" xfId="0" applyNumberFormat="1" applyFont="1" applyFill="1" applyBorder="1" applyAlignment="1" applyProtection="1">
      <alignment/>
      <protection locked="0"/>
    </xf>
    <xf numFmtId="37" fontId="0" fillId="7" borderId="21" xfId="0" applyNumberFormat="1" applyFont="1" applyFill="1" applyBorder="1" applyAlignment="1" applyProtection="1">
      <alignment/>
      <protection locked="0"/>
    </xf>
    <xf numFmtId="37" fontId="0" fillId="7" borderId="22" xfId="0" applyNumberFormat="1" applyFont="1" applyFill="1" applyBorder="1" applyAlignment="1" applyProtection="1">
      <alignment/>
      <protection locked="0"/>
    </xf>
    <xf numFmtId="1" fontId="1" fillId="2" borderId="10" xfId="0" applyNumberFormat="1" applyFont="1" applyFill="1" applyBorder="1" applyAlignment="1">
      <alignment horizontal="centerContinuous"/>
    </xf>
    <xf numFmtId="0" fontId="7" fillId="2" borderId="0" xfId="0" applyFont="1" applyFill="1" applyBorder="1" applyAlignment="1" applyProtection="1">
      <alignment horizontal="center"/>
      <protection/>
    </xf>
    <xf numFmtId="10" fontId="0" fillId="7" borderId="0" xfId="0" applyNumberFormat="1" applyFont="1" applyFill="1" applyAlignment="1" applyProtection="1">
      <alignment/>
      <protection locked="0"/>
    </xf>
    <xf numFmtId="5" fontId="0" fillId="7" borderId="22" xfId="0" applyNumberFormat="1" applyFont="1" applyFill="1" applyBorder="1" applyAlignment="1" applyProtection="1">
      <alignment/>
      <protection locked="0"/>
    </xf>
    <xf numFmtId="37" fontId="0" fillId="7" borderId="23" xfId="44" applyNumberFormat="1" applyFont="1" applyFill="1" applyBorder="1" applyAlignment="1" applyProtection="1">
      <alignment/>
      <protection locked="0"/>
    </xf>
    <xf numFmtId="169" fontId="0" fillId="7" borderId="22" xfId="44" applyNumberFormat="1" applyFont="1" applyFill="1" applyBorder="1" applyAlignment="1" applyProtection="1">
      <alignment/>
      <protection locked="0"/>
    </xf>
    <xf numFmtId="169" fontId="0" fillId="7" borderId="0" xfId="44" applyNumberFormat="1" applyFont="1" applyFill="1" applyAlignment="1" applyProtection="1">
      <alignment/>
      <protection locked="0"/>
    </xf>
    <xf numFmtId="38" fontId="0" fillId="7" borderId="10" xfId="42" applyNumberFormat="1" applyFont="1" applyFill="1" applyBorder="1" applyAlignment="1" applyProtection="1">
      <alignment/>
      <protection locked="0"/>
    </xf>
    <xf numFmtId="37" fontId="0" fillId="7" borderId="24" xfId="0" applyNumberFormat="1" applyFont="1" applyFill="1" applyBorder="1" applyAlignment="1" applyProtection="1">
      <alignment/>
      <protection locked="0"/>
    </xf>
    <xf numFmtId="6" fontId="0" fillId="7" borderId="25" xfId="44" applyNumberFormat="1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 horizontal="left"/>
      <protection/>
    </xf>
    <xf numFmtId="0" fontId="1" fillId="2" borderId="0" xfId="0" applyFont="1" applyFill="1" applyAlignment="1" applyProtection="1">
      <alignment horizontal="center"/>
      <protection/>
    </xf>
    <xf numFmtId="170" fontId="1" fillId="2" borderId="0" xfId="0" applyNumberFormat="1" applyFont="1" applyFill="1" applyAlignment="1" applyProtection="1" quotePrefix="1">
      <alignment horizontal="center"/>
      <protection/>
    </xf>
    <xf numFmtId="0" fontId="0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 horizontal="center"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1" fillId="0" borderId="0" xfId="0" applyFont="1" applyAlignment="1" applyProtection="1">
      <alignment horizontal="left"/>
      <protection locked="0"/>
    </xf>
    <xf numFmtId="1" fontId="0" fillId="0" borderId="0" xfId="0" applyNumberFormat="1" applyFont="1" applyBorder="1" applyAlignment="1" applyProtection="1">
      <alignment horizontal="left"/>
      <protection/>
    </xf>
    <xf numFmtId="165" fontId="1" fillId="2" borderId="0" xfId="0" applyNumberFormat="1" applyFont="1" applyFill="1" applyAlignment="1" applyProtection="1">
      <alignment horizontal="center"/>
      <protection/>
    </xf>
    <xf numFmtId="165" fontId="1" fillId="2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showGridLines="0" tabSelected="1" zoomScalePageLayoutView="0" workbookViewId="0" topLeftCell="A1">
      <selection activeCell="D1" sqref="D1:E1"/>
    </sheetView>
  </sheetViews>
  <sheetFormatPr defaultColWidth="9.140625" defaultRowHeight="12.75"/>
  <cols>
    <col min="1" max="1" width="6.7109375" style="5" customWidth="1"/>
    <col min="2" max="6" width="12.7109375" style="5" customWidth="1"/>
    <col min="7" max="7" width="2.7109375" style="5" customWidth="1"/>
    <col min="8" max="25" width="12.7109375" style="5" customWidth="1"/>
    <col min="26" max="16384" width="9.140625" style="5" customWidth="1"/>
  </cols>
  <sheetData>
    <row r="1" spans="3:6" ht="12.75">
      <c r="C1" s="2" t="s">
        <v>0</v>
      </c>
      <c r="D1" s="90"/>
      <c r="E1" s="90"/>
      <c r="F1" s="45"/>
    </row>
    <row r="2" spans="3:6" ht="12.75">
      <c r="C2" s="2" t="s">
        <v>2</v>
      </c>
      <c r="D2" s="90"/>
      <c r="E2" s="90"/>
      <c r="F2" s="45"/>
    </row>
    <row r="3" spans="3:6" ht="12.75">
      <c r="C3" s="3"/>
      <c r="D3" s="89" t="s">
        <v>71</v>
      </c>
      <c r="E3" s="89"/>
      <c r="F3" s="44"/>
    </row>
    <row r="4" ht="12.75"/>
    <row r="5" spans="1:7" ht="12.75">
      <c r="A5" s="88" t="s">
        <v>72</v>
      </c>
      <c r="B5" s="88"/>
      <c r="C5" s="88"/>
      <c r="D5" s="88"/>
      <c r="E5" s="88"/>
      <c r="F5" s="29"/>
      <c r="G5" s="29"/>
    </row>
    <row r="6" spans="1:7" ht="12.75">
      <c r="A6" s="85" t="s">
        <v>5</v>
      </c>
      <c r="B6" s="85"/>
      <c r="C6" s="85"/>
      <c r="D6" s="85"/>
      <c r="E6" s="85"/>
      <c r="F6" s="29"/>
      <c r="G6" s="29"/>
    </row>
    <row r="7" spans="1:7" ht="12.75">
      <c r="A7" s="25"/>
      <c r="B7" s="25"/>
      <c r="C7" s="25"/>
      <c r="D7" s="25"/>
      <c r="E7" s="25"/>
      <c r="F7" s="25"/>
      <c r="G7" s="29"/>
    </row>
    <row r="8" spans="1:7" ht="12.75">
      <c r="A8" s="25"/>
      <c r="B8" s="25"/>
      <c r="C8" s="25"/>
      <c r="D8" s="25"/>
      <c r="E8" s="25"/>
      <c r="F8" s="25"/>
      <c r="G8" s="29"/>
    </row>
    <row r="9" spans="1:7" ht="12.75">
      <c r="A9" s="47" t="s">
        <v>10</v>
      </c>
      <c r="B9" s="48" t="s">
        <v>49</v>
      </c>
      <c r="C9" s="48"/>
      <c r="D9" s="49" t="s">
        <v>11</v>
      </c>
      <c r="E9" s="49" t="s">
        <v>12</v>
      </c>
      <c r="F9" s="25"/>
      <c r="G9" s="29"/>
    </row>
    <row r="10" spans="1:7" ht="12.75">
      <c r="A10" s="51">
        <v>40269</v>
      </c>
      <c r="B10" s="26" t="s">
        <v>14</v>
      </c>
      <c r="C10" s="26"/>
      <c r="D10" s="71"/>
      <c r="E10" s="23"/>
      <c r="F10" s="25"/>
      <c r="G10" s="29"/>
    </row>
    <row r="11" spans="1:7" ht="12.75">
      <c r="A11" s="25"/>
      <c r="B11" s="26" t="s">
        <v>15</v>
      </c>
      <c r="C11" s="26"/>
      <c r="D11" s="67"/>
      <c r="E11" s="23"/>
      <c r="F11" s="25"/>
      <c r="G11" s="29"/>
    </row>
    <row r="12" spans="1:7" ht="12.75">
      <c r="A12" s="25"/>
      <c r="B12" s="26" t="s">
        <v>98</v>
      </c>
      <c r="C12" s="26"/>
      <c r="D12" s="23"/>
      <c r="E12" s="67"/>
      <c r="F12" s="50">
        <f>IF(E12="","",IF(E12=124000,"«- Correct!","«- Try again!"))</f>
      </c>
      <c r="G12" s="29"/>
    </row>
    <row r="13" spans="1:7" ht="12.75">
      <c r="A13" s="25"/>
      <c r="B13" s="87" t="s">
        <v>76</v>
      </c>
      <c r="C13" s="87"/>
      <c r="D13" s="87"/>
      <c r="E13" s="87"/>
      <c r="F13" s="25"/>
      <c r="G13" s="29"/>
    </row>
    <row r="14" spans="1:7" ht="12.75">
      <c r="A14" s="25"/>
      <c r="B14" s="26"/>
      <c r="C14" s="26"/>
      <c r="D14" s="23"/>
      <c r="E14" s="46"/>
      <c r="F14" s="25"/>
      <c r="G14" s="29"/>
    </row>
    <row r="15" spans="1:7" ht="12.75">
      <c r="A15" s="25">
        <v>2</v>
      </c>
      <c r="B15" s="26" t="s">
        <v>16</v>
      </c>
      <c r="C15" s="26"/>
      <c r="D15" s="67"/>
      <c r="E15" s="23"/>
      <c r="F15" s="25"/>
      <c r="G15" s="29"/>
    </row>
    <row r="16" spans="1:7" ht="12.75">
      <c r="A16" s="25"/>
      <c r="B16" s="26" t="s">
        <v>17</v>
      </c>
      <c r="C16" s="26"/>
      <c r="D16" s="23"/>
      <c r="E16" s="67"/>
      <c r="F16" s="50">
        <f>IF(E16="","",IF(E16=7200,"«- Correct!","«- Try again!"))</f>
      </c>
      <c r="G16" s="29"/>
    </row>
    <row r="17" spans="1:7" ht="12.75">
      <c r="A17" s="25"/>
      <c r="B17" s="87" t="s">
        <v>77</v>
      </c>
      <c r="C17" s="87"/>
      <c r="D17" s="87"/>
      <c r="E17" s="87"/>
      <c r="F17" s="25"/>
      <c r="G17" s="29"/>
    </row>
    <row r="18" spans="1:7" ht="12.75">
      <c r="A18" s="25"/>
      <c r="B18" s="26"/>
      <c r="C18" s="26"/>
      <c r="D18" s="23"/>
      <c r="E18" s="46"/>
      <c r="F18" s="25"/>
      <c r="G18" s="29"/>
    </row>
    <row r="19" spans="1:7" ht="12.75">
      <c r="A19" s="25">
        <v>3</v>
      </c>
      <c r="B19" s="26" t="s">
        <v>15</v>
      </c>
      <c r="C19" s="26"/>
      <c r="D19" s="73"/>
      <c r="E19" s="23"/>
      <c r="F19" s="25"/>
      <c r="G19" s="29"/>
    </row>
    <row r="20" spans="1:7" ht="12.75">
      <c r="A20" s="25"/>
      <c r="B20" s="26" t="s">
        <v>19</v>
      </c>
      <c r="C20" s="26"/>
      <c r="D20" s="67"/>
      <c r="E20" s="23"/>
      <c r="F20" s="25"/>
      <c r="G20" s="29"/>
    </row>
    <row r="21" spans="1:7" ht="12.75">
      <c r="A21" s="25"/>
      <c r="B21" s="26" t="s">
        <v>20</v>
      </c>
      <c r="C21" s="26"/>
      <c r="D21" s="23"/>
      <c r="E21" s="67"/>
      <c r="F21" s="50">
        <f>IF(E21="","",IF(E21=14400,"«- Correct!","«- Try again!"))</f>
      </c>
      <c r="G21" s="29"/>
    </row>
    <row r="22" spans="1:7" ht="12.75">
      <c r="A22" s="25"/>
      <c r="B22" s="87" t="s">
        <v>78</v>
      </c>
      <c r="C22" s="87"/>
      <c r="D22" s="87"/>
      <c r="E22" s="87"/>
      <c r="F22" s="25"/>
      <c r="G22" s="29"/>
    </row>
    <row r="23" spans="1:7" ht="12.75">
      <c r="A23" s="25"/>
      <c r="B23" s="26"/>
      <c r="C23" s="26"/>
      <c r="D23" s="23"/>
      <c r="E23" s="46"/>
      <c r="F23" s="25"/>
      <c r="G23" s="29"/>
    </row>
    <row r="24" spans="1:7" ht="12.75">
      <c r="A24" s="25">
        <v>6</v>
      </c>
      <c r="B24" s="26" t="s">
        <v>14</v>
      </c>
      <c r="C24" s="26"/>
      <c r="D24" s="67"/>
      <c r="E24" s="23"/>
      <c r="F24" s="25"/>
      <c r="G24" s="29"/>
    </row>
    <row r="25" spans="1:7" ht="12.75">
      <c r="A25" s="25"/>
      <c r="B25" s="26" t="s">
        <v>21</v>
      </c>
      <c r="C25" s="26"/>
      <c r="D25" s="23"/>
      <c r="E25" s="67"/>
      <c r="F25" s="50">
        <f>IF(E25="","",IF(E25=2000,"«- Correct!","«- Try again!"))</f>
      </c>
      <c r="G25" s="29"/>
    </row>
    <row r="26" spans="1:7" ht="12.75">
      <c r="A26" s="25"/>
      <c r="B26" s="87" t="s">
        <v>79</v>
      </c>
      <c r="C26" s="87"/>
      <c r="D26" s="87"/>
      <c r="E26" s="87"/>
      <c r="F26" s="25"/>
      <c r="G26" s="29"/>
    </row>
    <row r="27" spans="1:7" ht="12.75">
      <c r="A27" s="25"/>
      <c r="B27" s="26"/>
      <c r="C27" s="26"/>
      <c r="D27" s="23"/>
      <c r="E27" s="46"/>
      <c r="F27" s="25"/>
      <c r="G27" s="29"/>
    </row>
    <row r="28" spans="1:7" ht="12.75">
      <c r="A28" s="25">
        <v>9</v>
      </c>
      <c r="B28" s="26" t="s">
        <v>22</v>
      </c>
      <c r="C28" s="26"/>
      <c r="D28" s="67"/>
      <c r="E28" s="23"/>
      <c r="F28" s="25"/>
      <c r="G28" s="29"/>
    </row>
    <row r="29" spans="1:7" ht="12.75">
      <c r="A29" s="25"/>
      <c r="B29" s="26" t="s">
        <v>21</v>
      </c>
      <c r="C29" s="26"/>
      <c r="D29" s="23"/>
      <c r="E29" s="67"/>
      <c r="F29" s="50">
        <f>IF(E29="","",IF(E29=8000,"«- Correct!","«- Try again!"))</f>
      </c>
      <c r="G29" s="29"/>
    </row>
    <row r="30" spans="1:7" ht="12.75">
      <c r="A30" s="25"/>
      <c r="B30" s="87" t="s">
        <v>80</v>
      </c>
      <c r="C30" s="87"/>
      <c r="D30" s="87"/>
      <c r="E30" s="87"/>
      <c r="F30" s="25"/>
      <c r="G30" s="29"/>
    </row>
    <row r="31" spans="1:7" ht="12.75">
      <c r="A31" s="25"/>
      <c r="B31" s="26"/>
      <c r="C31" s="26"/>
      <c r="D31" s="23"/>
      <c r="E31" s="46"/>
      <c r="F31" s="25"/>
      <c r="G31" s="29"/>
    </row>
    <row r="32" spans="1:7" ht="12.75">
      <c r="A32" s="25">
        <v>13</v>
      </c>
      <c r="B32" s="26" t="s">
        <v>23</v>
      </c>
      <c r="C32" s="26"/>
      <c r="D32" s="67"/>
      <c r="E32" s="23"/>
      <c r="F32" s="25"/>
      <c r="G32" s="29"/>
    </row>
    <row r="33" spans="1:7" ht="12.75">
      <c r="A33" s="25"/>
      <c r="B33" s="26" t="s">
        <v>17</v>
      </c>
      <c r="C33" s="26"/>
      <c r="D33" s="23"/>
      <c r="E33" s="67"/>
      <c r="F33" s="50">
        <f>IF(E33="","",IF(E33=14400,"«- Correct!","«- Try again!"))</f>
      </c>
      <c r="G33" s="29"/>
    </row>
    <row r="34" spans="1:7" ht="12.75">
      <c r="A34" s="25"/>
      <c r="B34" s="87" t="s">
        <v>81</v>
      </c>
      <c r="C34" s="87"/>
      <c r="D34" s="87"/>
      <c r="E34" s="87"/>
      <c r="F34" s="25"/>
      <c r="G34" s="29"/>
    </row>
    <row r="35" spans="1:7" ht="12.75">
      <c r="A35" s="25"/>
      <c r="B35" s="26"/>
      <c r="C35" s="26"/>
      <c r="D35" s="23"/>
      <c r="E35" s="46"/>
      <c r="F35" s="25"/>
      <c r="G35" s="29"/>
    </row>
    <row r="36" spans="1:7" ht="12.75">
      <c r="A36" s="25">
        <v>19</v>
      </c>
      <c r="B36" s="26" t="s">
        <v>24</v>
      </c>
      <c r="C36" s="26"/>
      <c r="D36" s="67"/>
      <c r="E36" s="23"/>
      <c r="F36" s="25"/>
      <c r="G36" s="29"/>
    </row>
    <row r="37" spans="1:7" ht="12.75">
      <c r="A37" s="25"/>
      <c r="B37" s="26" t="s">
        <v>17</v>
      </c>
      <c r="C37" s="26"/>
      <c r="D37" s="23"/>
      <c r="E37" s="67"/>
      <c r="F37" s="50">
        <f>IF(E37="","",IF(E37=6000,"«- Correct!","«- Try again!"))</f>
      </c>
      <c r="G37" s="29"/>
    </row>
    <row r="38" spans="1:7" ht="12.75">
      <c r="A38" s="25"/>
      <c r="B38" s="87" t="s">
        <v>82</v>
      </c>
      <c r="C38" s="87"/>
      <c r="D38" s="87"/>
      <c r="E38" s="87"/>
      <c r="F38" s="25"/>
      <c r="G38" s="29"/>
    </row>
    <row r="39" spans="1:7" ht="12.75">
      <c r="A39" s="25"/>
      <c r="B39" s="26"/>
      <c r="C39" s="26"/>
      <c r="D39" s="23"/>
      <c r="E39" s="46"/>
      <c r="F39" s="25"/>
      <c r="G39" s="29"/>
    </row>
    <row r="40" spans="1:7" ht="12.75">
      <c r="A40" s="25">
        <v>22</v>
      </c>
      <c r="B40" s="26" t="s">
        <v>14</v>
      </c>
      <c r="C40" s="26"/>
      <c r="D40" s="67"/>
      <c r="E40" s="23"/>
      <c r="F40" s="25"/>
      <c r="G40" s="29"/>
    </row>
    <row r="41" spans="1:7" ht="12.75">
      <c r="A41" s="25"/>
      <c r="B41" s="26" t="s">
        <v>25</v>
      </c>
      <c r="C41" s="26"/>
      <c r="D41" s="23"/>
      <c r="E41" s="67"/>
      <c r="F41" s="50">
        <f>IF(E41="","",IF(E41=6400,"«- Correct!","«- Try again!"))</f>
      </c>
      <c r="G41" s="29"/>
    </row>
    <row r="42" spans="1:7" ht="12.75">
      <c r="A42" s="25"/>
      <c r="B42" s="87" t="s">
        <v>83</v>
      </c>
      <c r="C42" s="87"/>
      <c r="D42" s="87"/>
      <c r="E42" s="87"/>
      <c r="F42" s="25"/>
      <c r="G42" s="29"/>
    </row>
    <row r="43" spans="1:7" ht="12.75">
      <c r="A43" s="25"/>
      <c r="B43" s="26"/>
      <c r="C43" s="26"/>
      <c r="D43" s="23"/>
      <c r="E43" s="46"/>
      <c r="F43" s="25"/>
      <c r="G43" s="29"/>
    </row>
    <row r="44" spans="1:7" ht="12.75">
      <c r="A44" s="25">
        <v>25</v>
      </c>
      <c r="B44" s="26" t="s">
        <v>22</v>
      </c>
      <c r="C44" s="26"/>
      <c r="D44" s="67"/>
      <c r="E44" s="23"/>
      <c r="F44" s="25"/>
      <c r="G44" s="29"/>
    </row>
    <row r="45" spans="1:7" ht="12.75">
      <c r="A45" s="25"/>
      <c r="B45" s="26" t="s">
        <v>21</v>
      </c>
      <c r="C45" s="26"/>
      <c r="D45" s="23"/>
      <c r="E45" s="67"/>
      <c r="F45" s="50">
        <f>IF(E45="","",IF(E45=2640,"«- Correct!","«- Try again!"))</f>
      </c>
      <c r="G45" s="29"/>
    </row>
    <row r="46" spans="1:7" ht="12.75">
      <c r="A46" s="25"/>
      <c r="B46" s="87" t="s">
        <v>80</v>
      </c>
      <c r="C46" s="87"/>
      <c r="D46" s="87"/>
      <c r="E46" s="87"/>
      <c r="F46" s="25"/>
      <c r="G46" s="29"/>
    </row>
    <row r="47" spans="1:7" ht="12.75">
      <c r="A47" s="25"/>
      <c r="B47" s="26"/>
      <c r="C47" s="26"/>
      <c r="D47" s="23"/>
      <c r="E47" s="46"/>
      <c r="F47" s="25"/>
      <c r="G47" s="29"/>
    </row>
    <row r="48" spans="1:7" ht="12.75">
      <c r="A48" s="25">
        <v>28</v>
      </c>
      <c r="B48" s="84" t="s">
        <v>99</v>
      </c>
      <c r="C48" s="26"/>
      <c r="D48" s="67"/>
      <c r="E48" s="23"/>
      <c r="F48" s="25"/>
      <c r="G48" s="29"/>
    </row>
    <row r="49" spans="1:7" ht="12.75">
      <c r="A49" s="25"/>
      <c r="B49" s="26" t="s">
        <v>17</v>
      </c>
      <c r="C49" s="26"/>
      <c r="D49" s="23"/>
      <c r="E49" s="67"/>
      <c r="F49" s="50">
        <f>IF(E49="","",IF(E49=6200,"«- Correct!","«- Try again!"))</f>
      </c>
      <c r="G49" s="29"/>
    </row>
    <row r="50" spans="1:7" ht="12.75">
      <c r="A50" s="25"/>
      <c r="B50" s="87" t="s">
        <v>100</v>
      </c>
      <c r="C50" s="87"/>
      <c r="D50" s="87"/>
      <c r="E50" s="87"/>
      <c r="F50" s="25"/>
      <c r="G50" s="29"/>
    </row>
    <row r="51" spans="1:7" ht="12.75">
      <c r="A51" s="25"/>
      <c r="B51" s="26"/>
      <c r="C51" s="26"/>
      <c r="D51" s="23"/>
      <c r="E51" s="46"/>
      <c r="F51" s="25"/>
      <c r="G51" s="29"/>
    </row>
    <row r="52" spans="1:7" ht="12.75">
      <c r="A52" s="25">
        <v>29</v>
      </c>
      <c r="B52" s="26" t="s">
        <v>19</v>
      </c>
      <c r="C52" s="26"/>
      <c r="D52" s="67"/>
      <c r="E52" s="23"/>
      <c r="F52" s="25"/>
      <c r="G52" s="29"/>
    </row>
    <row r="53" spans="1:7" ht="12.75">
      <c r="A53" s="25"/>
      <c r="B53" s="26" t="s">
        <v>20</v>
      </c>
      <c r="C53" s="26"/>
      <c r="D53" s="46"/>
      <c r="E53" s="67"/>
      <c r="F53" s="50">
        <f>IF(E53="","",IF(E53=800,"«- Correct!","«- Try again!"))</f>
      </c>
      <c r="G53" s="29"/>
    </row>
    <row r="54" spans="1:7" ht="12.75">
      <c r="A54" s="25"/>
      <c r="B54" s="87" t="s">
        <v>84</v>
      </c>
      <c r="C54" s="87"/>
      <c r="D54" s="87"/>
      <c r="E54" s="87"/>
      <c r="F54" s="25"/>
      <c r="G54" s="29"/>
    </row>
    <row r="55" spans="1:7" ht="12.75">
      <c r="A55" s="25"/>
      <c r="B55" s="26"/>
      <c r="C55" s="26"/>
      <c r="D55" s="26"/>
      <c r="E55" s="26"/>
      <c r="F55" s="25"/>
      <c r="G55" s="29"/>
    </row>
    <row r="56" spans="1:7" ht="12.75">
      <c r="A56" s="25">
        <v>31</v>
      </c>
      <c r="B56" s="26" t="s">
        <v>26</v>
      </c>
      <c r="C56" s="26"/>
      <c r="D56" s="67"/>
      <c r="E56" s="23"/>
      <c r="F56" s="25"/>
      <c r="G56" s="29"/>
    </row>
    <row r="57" spans="1:7" ht="12.75">
      <c r="A57" s="25"/>
      <c r="B57" s="26" t="s">
        <v>17</v>
      </c>
      <c r="C57" s="26"/>
      <c r="D57" s="23"/>
      <c r="E57" s="67"/>
      <c r="F57" s="50">
        <f>IF(E57="","",IF(E57=700,"«- Correct!","«- Try again!"))</f>
      </c>
      <c r="G57" s="29"/>
    </row>
    <row r="58" spans="1:7" ht="12.75">
      <c r="A58" s="25"/>
      <c r="B58" s="87" t="s">
        <v>85</v>
      </c>
      <c r="C58" s="87"/>
      <c r="D58" s="87"/>
      <c r="E58" s="87"/>
      <c r="F58" s="25"/>
      <c r="G58" s="29"/>
    </row>
    <row r="59" spans="1:6" ht="12.75">
      <c r="A59" s="10"/>
      <c r="B59" s="10"/>
      <c r="C59" s="10"/>
      <c r="D59" s="10"/>
      <c r="E59" s="10"/>
      <c r="F59" s="10"/>
    </row>
    <row r="60" spans="1:7" ht="12.75">
      <c r="A60" s="88" t="s">
        <v>72</v>
      </c>
      <c r="B60" s="88"/>
      <c r="C60" s="88"/>
      <c r="D60" s="88"/>
      <c r="E60" s="88"/>
      <c r="F60" s="88"/>
      <c r="G60" s="29"/>
    </row>
    <row r="61" spans="1:7" ht="12.75">
      <c r="A61" s="85" t="s">
        <v>1</v>
      </c>
      <c r="B61" s="85"/>
      <c r="C61" s="85"/>
      <c r="D61" s="85"/>
      <c r="E61" s="85"/>
      <c r="F61" s="85"/>
      <c r="G61" s="29"/>
    </row>
    <row r="62" spans="1:7" ht="12.75">
      <c r="A62" s="25"/>
      <c r="B62" s="25"/>
      <c r="C62" s="25"/>
      <c r="D62" s="25"/>
      <c r="E62" s="25"/>
      <c r="F62" s="25"/>
      <c r="G62" s="29"/>
    </row>
    <row r="63" spans="1:7" ht="12.75">
      <c r="A63" s="28" t="s">
        <v>14</v>
      </c>
      <c r="B63" s="25"/>
      <c r="C63" s="25"/>
      <c r="D63" s="25"/>
      <c r="E63" s="53" t="s">
        <v>27</v>
      </c>
      <c r="F63" s="54">
        <v>101</v>
      </c>
      <c r="G63" s="29"/>
    </row>
    <row r="64" spans="1:7" ht="12.75">
      <c r="A64" s="25"/>
      <c r="B64" s="25"/>
      <c r="C64" s="25"/>
      <c r="D64" s="25"/>
      <c r="E64" s="25"/>
      <c r="F64" s="23"/>
      <c r="G64" s="29"/>
    </row>
    <row r="65" spans="1:7" ht="12.75">
      <c r="A65" s="48" t="s">
        <v>10</v>
      </c>
      <c r="B65" s="47" t="s">
        <v>48</v>
      </c>
      <c r="C65" s="47"/>
      <c r="D65" s="47" t="s">
        <v>11</v>
      </c>
      <c r="E65" s="47" t="s">
        <v>12</v>
      </c>
      <c r="F65" s="52" t="s">
        <v>28</v>
      </c>
      <c r="G65" s="29"/>
    </row>
    <row r="66" spans="1:7" ht="12.75">
      <c r="A66" s="15">
        <v>40269</v>
      </c>
      <c r="B66" s="25"/>
      <c r="C66" s="25"/>
      <c r="D66" s="67"/>
      <c r="E66" s="68"/>
      <c r="F66" s="67"/>
      <c r="G66" s="29"/>
    </row>
    <row r="67" spans="1:7" ht="12.75">
      <c r="A67" s="25">
        <v>2</v>
      </c>
      <c r="B67" s="25"/>
      <c r="C67" s="25"/>
      <c r="D67" s="60"/>
      <c r="E67" s="69"/>
      <c r="F67" s="60"/>
      <c r="G67" s="29"/>
    </row>
    <row r="68" spans="1:7" ht="12.75">
      <c r="A68" s="25">
        <v>6</v>
      </c>
      <c r="B68" s="25"/>
      <c r="C68" s="25"/>
      <c r="D68" s="60"/>
      <c r="E68" s="69"/>
      <c r="F68" s="60"/>
      <c r="G68" s="29"/>
    </row>
    <row r="69" spans="1:7" ht="12.75">
      <c r="A69" s="25">
        <v>13</v>
      </c>
      <c r="B69" s="25"/>
      <c r="C69" s="25"/>
      <c r="D69" s="60"/>
      <c r="E69" s="69"/>
      <c r="F69" s="60"/>
      <c r="G69" s="29"/>
    </row>
    <row r="70" spans="1:7" ht="12.75">
      <c r="A70" s="25">
        <v>19</v>
      </c>
      <c r="B70" s="25"/>
      <c r="C70" s="25"/>
      <c r="D70" s="60"/>
      <c r="E70" s="69"/>
      <c r="F70" s="60"/>
      <c r="G70" s="29"/>
    </row>
    <row r="71" spans="1:7" ht="12.75">
      <c r="A71" s="25">
        <v>22</v>
      </c>
      <c r="B71" s="25"/>
      <c r="C71" s="25"/>
      <c r="D71" s="60"/>
      <c r="E71" s="69"/>
      <c r="F71" s="60"/>
      <c r="G71" s="29"/>
    </row>
    <row r="72" spans="1:7" ht="12.75">
      <c r="A72" s="25">
        <v>28</v>
      </c>
      <c r="B72" s="25"/>
      <c r="C72" s="25"/>
      <c r="D72" s="60"/>
      <c r="E72" s="69"/>
      <c r="F72" s="60"/>
      <c r="G72" s="29"/>
    </row>
    <row r="73" spans="1:7" ht="12.75">
      <c r="A73" s="25">
        <v>30</v>
      </c>
      <c r="B73" s="25"/>
      <c r="C73" s="25"/>
      <c r="D73" s="67"/>
      <c r="E73" s="70"/>
      <c r="F73" s="67"/>
      <c r="G73" s="29"/>
    </row>
    <row r="74" spans="1:7" ht="12.75">
      <c r="A74" s="25"/>
      <c r="B74" s="25"/>
      <c r="C74" s="25"/>
      <c r="D74" s="23"/>
      <c r="E74" s="23"/>
      <c r="F74" s="32">
        <f>IF(F73="","",IF(F73=73900,"Correct!","Try again!"))</f>
      </c>
      <c r="G74" s="29"/>
    </row>
    <row r="75" spans="1:7" ht="12.75">
      <c r="A75" s="55" t="s">
        <v>22</v>
      </c>
      <c r="B75" s="54"/>
      <c r="C75" s="54"/>
      <c r="D75" s="54"/>
      <c r="E75" s="53" t="s">
        <v>27</v>
      </c>
      <c r="F75" s="54">
        <v>106</v>
      </c>
      <c r="G75" s="29"/>
    </row>
    <row r="76" spans="1:7" ht="12.75">
      <c r="A76" s="54"/>
      <c r="B76" s="54"/>
      <c r="C76" s="54"/>
      <c r="D76" s="54"/>
      <c r="E76" s="54"/>
      <c r="F76" s="56"/>
      <c r="G76" s="29"/>
    </row>
    <row r="77" spans="1:7" ht="12.75">
      <c r="A77" s="48" t="s">
        <v>10</v>
      </c>
      <c r="B77" s="47" t="s">
        <v>48</v>
      </c>
      <c r="C77" s="47"/>
      <c r="D77" s="47" t="s">
        <v>11</v>
      </c>
      <c r="E77" s="47" t="s">
        <v>12</v>
      </c>
      <c r="F77" s="52" t="s">
        <v>28</v>
      </c>
      <c r="G77" s="29"/>
    </row>
    <row r="78" spans="1:7" ht="12.75">
      <c r="A78" s="15">
        <v>40277</v>
      </c>
      <c r="B78" s="25"/>
      <c r="C78" s="25"/>
      <c r="D78" s="67"/>
      <c r="E78" s="68"/>
      <c r="F78" s="67"/>
      <c r="G78" s="29"/>
    </row>
    <row r="79" spans="1:7" ht="12.75">
      <c r="A79" s="25">
        <v>22</v>
      </c>
      <c r="B79" s="25"/>
      <c r="C79" s="25"/>
      <c r="D79" s="60"/>
      <c r="E79" s="69"/>
      <c r="F79" s="60"/>
      <c r="G79" s="29"/>
    </row>
    <row r="80" spans="1:7" ht="12.75">
      <c r="A80" s="25">
        <v>25</v>
      </c>
      <c r="B80" s="25"/>
      <c r="C80" s="25"/>
      <c r="D80" s="67"/>
      <c r="E80" s="70"/>
      <c r="F80" s="67"/>
      <c r="G80" s="29"/>
    </row>
    <row r="81" spans="1:7" ht="12.75">
      <c r="A81" s="25"/>
      <c r="B81" s="25"/>
      <c r="C81" s="25"/>
      <c r="D81" s="25"/>
      <c r="E81" s="25"/>
      <c r="F81" s="32">
        <f>IF(F80="","",IF(F80=4240,"Correct!","Try again!"))</f>
      </c>
      <c r="G81" s="29"/>
    </row>
    <row r="82" spans="1:7" ht="12.75">
      <c r="A82" s="55" t="s">
        <v>19</v>
      </c>
      <c r="B82" s="54"/>
      <c r="C82" s="54"/>
      <c r="D82" s="54"/>
      <c r="E82" s="53" t="s">
        <v>27</v>
      </c>
      <c r="F82" s="54">
        <v>124</v>
      </c>
      <c r="G82" s="29"/>
    </row>
    <row r="83" spans="1:7" ht="12.75">
      <c r="A83" s="54"/>
      <c r="B83" s="54"/>
      <c r="C83" s="54"/>
      <c r="D83" s="54"/>
      <c r="E83" s="54"/>
      <c r="F83" s="56"/>
      <c r="G83" s="29"/>
    </row>
    <row r="84" spans="1:7" ht="12.75">
      <c r="A84" s="48" t="s">
        <v>10</v>
      </c>
      <c r="B84" s="47" t="s">
        <v>48</v>
      </c>
      <c r="C84" s="47"/>
      <c r="D84" s="47" t="s">
        <v>11</v>
      </c>
      <c r="E84" s="47" t="s">
        <v>12</v>
      </c>
      <c r="F84" s="52" t="s">
        <v>28</v>
      </c>
      <c r="G84" s="29"/>
    </row>
    <row r="85" spans="1:7" ht="12.75">
      <c r="A85" s="15">
        <v>40271</v>
      </c>
      <c r="B85" s="25"/>
      <c r="C85" s="25"/>
      <c r="D85" s="71"/>
      <c r="E85" s="72"/>
      <c r="F85" s="71"/>
      <c r="G85" s="29"/>
    </row>
    <row r="86" spans="1:7" ht="12.75">
      <c r="A86" s="25">
        <v>29</v>
      </c>
      <c r="B86" s="25"/>
      <c r="C86" s="25"/>
      <c r="D86" s="67"/>
      <c r="E86" s="70"/>
      <c r="F86" s="67"/>
      <c r="G86" s="29"/>
    </row>
    <row r="87" spans="1:7" ht="12.75">
      <c r="A87" s="25"/>
      <c r="B87" s="25"/>
      <c r="C87" s="25"/>
      <c r="D87" s="23"/>
      <c r="E87" s="23"/>
      <c r="F87" s="32">
        <f>IF(F86="","",IF(F86=3200,"Correct!","Try again!"))</f>
      </c>
      <c r="G87" s="29"/>
    </row>
    <row r="88" spans="1:7" ht="12.75">
      <c r="A88" s="55" t="s">
        <v>24</v>
      </c>
      <c r="B88" s="54"/>
      <c r="C88" s="54"/>
      <c r="D88" s="54"/>
      <c r="E88" s="53" t="s">
        <v>27</v>
      </c>
      <c r="F88" s="54">
        <v>128</v>
      </c>
      <c r="G88" s="29"/>
    </row>
    <row r="89" spans="1:7" ht="12.75">
      <c r="A89" s="54"/>
      <c r="B89" s="54"/>
      <c r="C89" s="54"/>
      <c r="D89" s="54"/>
      <c r="E89" s="54"/>
      <c r="F89" s="56"/>
      <c r="G89" s="29"/>
    </row>
    <row r="90" spans="1:7" ht="12.75">
      <c r="A90" s="48" t="s">
        <v>10</v>
      </c>
      <c r="B90" s="47" t="s">
        <v>48</v>
      </c>
      <c r="C90" s="47"/>
      <c r="D90" s="47" t="s">
        <v>11</v>
      </c>
      <c r="E90" s="47" t="s">
        <v>12</v>
      </c>
      <c r="F90" s="52" t="s">
        <v>28</v>
      </c>
      <c r="G90" s="29"/>
    </row>
    <row r="91" spans="1:7" ht="12.75">
      <c r="A91" s="15">
        <v>40287</v>
      </c>
      <c r="B91" s="25"/>
      <c r="C91" s="25"/>
      <c r="D91" s="67"/>
      <c r="E91" s="68"/>
      <c r="F91" s="67"/>
      <c r="G91" s="29"/>
    </row>
    <row r="92" spans="1:7" ht="12.75">
      <c r="A92" s="25"/>
      <c r="B92" s="25"/>
      <c r="C92" s="25"/>
      <c r="D92" s="25"/>
      <c r="E92" s="25"/>
      <c r="F92" s="32">
        <f>IF(F91="","",IF(F91=6000,"Correct!","Try again!"))</f>
      </c>
      <c r="G92" s="29"/>
    </row>
    <row r="93" spans="1:7" ht="12.75">
      <c r="A93" s="55" t="s">
        <v>16</v>
      </c>
      <c r="B93" s="54"/>
      <c r="C93" s="54"/>
      <c r="D93" s="54"/>
      <c r="E93" s="53" t="s">
        <v>27</v>
      </c>
      <c r="F93" s="54">
        <v>131</v>
      </c>
      <c r="G93" s="29"/>
    </row>
    <row r="94" spans="1:7" ht="12.75">
      <c r="A94" s="54"/>
      <c r="B94" s="54"/>
      <c r="C94" s="54"/>
      <c r="D94" s="54"/>
      <c r="E94" s="54"/>
      <c r="F94" s="56"/>
      <c r="G94" s="29"/>
    </row>
    <row r="95" spans="1:7" ht="12.75">
      <c r="A95" s="48" t="s">
        <v>10</v>
      </c>
      <c r="B95" s="47" t="s">
        <v>48</v>
      </c>
      <c r="C95" s="47"/>
      <c r="D95" s="47" t="s">
        <v>11</v>
      </c>
      <c r="E95" s="47" t="s">
        <v>12</v>
      </c>
      <c r="F95" s="52" t="s">
        <v>28</v>
      </c>
      <c r="G95" s="29"/>
    </row>
    <row r="96" spans="1:7" ht="12.75">
      <c r="A96" s="15">
        <v>40270</v>
      </c>
      <c r="B96" s="25"/>
      <c r="C96" s="25"/>
      <c r="D96" s="67"/>
      <c r="E96" s="68"/>
      <c r="F96" s="67"/>
      <c r="G96" s="29"/>
    </row>
    <row r="97" spans="1:7" ht="12.75">
      <c r="A97" s="25"/>
      <c r="B97" s="25"/>
      <c r="C97" s="25"/>
      <c r="D97" s="25"/>
      <c r="E97" s="25"/>
      <c r="F97" s="32">
        <f>IF(F96="","",IF(F96=7200,"Correct!","Try again!"))</f>
      </c>
      <c r="G97" s="29"/>
    </row>
    <row r="98" spans="1:7" ht="12.75">
      <c r="A98" s="55" t="s">
        <v>15</v>
      </c>
      <c r="B98" s="54"/>
      <c r="C98" s="54"/>
      <c r="D98" s="54"/>
      <c r="E98" s="53" t="s">
        <v>27</v>
      </c>
      <c r="F98" s="54">
        <v>163</v>
      </c>
      <c r="G98" s="29"/>
    </row>
    <row r="99" spans="1:7" ht="12.75">
      <c r="A99" s="54"/>
      <c r="B99" s="54"/>
      <c r="C99" s="54"/>
      <c r="D99" s="54"/>
      <c r="E99" s="54"/>
      <c r="F99" s="56"/>
      <c r="G99" s="29"/>
    </row>
    <row r="100" spans="1:7" ht="12.75">
      <c r="A100" s="48" t="s">
        <v>10</v>
      </c>
      <c r="B100" s="47" t="s">
        <v>48</v>
      </c>
      <c r="C100" s="47"/>
      <c r="D100" s="47" t="s">
        <v>11</v>
      </c>
      <c r="E100" s="47" t="s">
        <v>12</v>
      </c>
      <c r="F100" s="52" t="s">
        <v>28</v>
      </c>
      <c r="G100" s="29"/>
    </row>
    <row r="101" spans="1:7" ht="12.75">
      <c r="A101" s="15">
        <v>40269</v>
      </c>
      <c r="B101" s="25"/>
      <c r="C101" s="25"/>
      <c r="D101" s="71"/>
      <c r="E101" s="72"/>
      <c r="F101" s="71"/>
      <c r="G101" s="29"/>
    </row>
    <row r="102" spans="1:7" ht="12.75">
      <c r="A102" s="25">
        <v>3</v>
      </c>
      <c r="B102" s="25"/>
      <c r="C102" s="25"/>
      <c r="D102" s="67"/>
      <c r="E102" s="70"/>
      <c r="F102" s="67"/>
      <c r="G102" s="29"/>
    </row>
    <row r="103" spans="1:7" ht="12.75">
      <c r="A103" s="25"/>
      <c r="B103" s="25"/>
      <c r="C103" s="25"/>
      <c r="D103" s="25"/>
      <c r="E103" s="25"/>
      <c r="F103" s="32">
        <f>IF(F102="","",IF(F102=36000,"Correct!","Try again!"))</f>
      </c>
      <c r="G103" s="29"/>
    </row>
    <row r="104" spans="1:7" ht="12.75">
      <c r="A104" s="55" t="s">
        <v>23</v>
      </c>
      <c r="B104" s="54"/>
      <c r="C104" s="54"/>
      <c r="D104" s="54"/>
      <c r="E104" s="53" t="s">
        <v>27</v>
      </c>
      <c r="F104" s="54">
        <v>201</v>
      </c>
      <c r="G104" s="29"/>
    </row>
    <row r="105" spans="1:7" ht="12.75">
      <c r="A105" s="54"/>
      <c r="B105" s="54"/>
      <c r="C105" s="54"/>
      <c r="D105" s="54"/>
      <c r="E105" s="54"/>
      <c r="F105" s="56"/>
      <c r="G105" s="29"/>
    </row>
    <row r="106" spans="1:7" ht="12.75">
      <c r="A106" s="48" t="s">
        <v>10</v>
      </c>
      <c r="B106" s="47" t="s">
        <v>48</v>
      </c>
      <c r="C106" s="47"/>
      <c r="D106" s="47" t="s">
        <v>11</v>
      </c>
      <c r="E106" s="47" t="s">
        <v>12</v>
      </c>
      <c r="F106" s="52" t="s">
        <v>28</v>
      </c>
      <c r="G106" s="29"/>
    </row>
    <row r="107" spans="1:7" ht="12.75">
      <c r="A107" s="15">
        <v>40271</v>
      </c>
      <c r="B107" s="25"/>
      <c r="C107" s="25"/>
      <c r="D107" s="67"/>
      <c r="E107" s="68"/>
      <c r="F107" s="67"/>
      <c r="G107" s="29"/>
    </row>
    <row r="108" spans="1:7" ht="12.75">
      <c r="A108" s="25">
        <v>13</v>
      </c>
      <c r="B108" s="25"/>
      <c r="C108" s="25"/>
      <c r="D108" s="60"/>
      <c r="E108" s="69"/>
      <c r="F108" s="60"/>
      <c r="G108" s="29"/>
    </row>
    <row r="109" spans="1:7" ht="12.75">
      <c r="A109" s="25">
        <v>29</v>
      </c>
      <c r="B109" s="25"/>
      <c r="C109" s="25"/>
      <c r="D109" s="67"/>
      <c r="E109" s="70"/>
      <c r="F109" s="67"/>
      <c r="G109" s="29"/>
    </row>
    <row r="110" spans="1:7" ht="12.75">
      <c r="A110" s="25"/>
      <c r="B110" s="25"/>
      <c r="C110" s="25"/>
      <c r="D110" s="25"/>
      <c r="E110" s="25"/>
      <c r="F110" s="32">
        <f>IF(F109="","",IF(F109=800,"Correct!","Try again!"))</f>
      </c>
      <c r="G110" s="29"/>
    </row>
    <row r="111" spans="1:7" ht="12.75">
      <c r="A111" s="55" t="s">
        <v>101</v>
      </c>
      <c r="B111" s="54"/>
      <c r="C111" s="54"/>
      <c r="D111" s="54"/>
      <c r="E111" s="53" t="s">
        <v>27</v>
      </c>
      <c r="F111" s="54">
        <v>307</v>
      </c>
      <c r="G111" s="29"/>
    </row>
    <row r="112" spans="1:7" ht="12.75">
      <c r="A112" s="54"/>
      <c r="B112" s="54"/>
      <c r="C112" s="54"/>
      <c r="D112" s="54"/>
      <c r="E112" s="54"/>
      <c r="F112" s="56"/>
      <c r="G112" s="29"/>
    </row>
    <row r="113" spans="1:7" ht="12.75">
      <c r="A113" s="48" t="s">
        <v>10</v>
      </c>
      <c r="B113" s="47" t="s">
        <v>48</v>
      </c>
      <c r="C113" s="47"/>
      <c r="D113" s="47" t="s">
        <v>11</v>
      </c>
      <c r="E113" s="47" t="s">
        <v>12</v>
      </c>
      <c r="F113" s="52" t="s">
        <v>28</v>
      </c>
      <c r="G113" s="29"/>
    </row>
    <row r="114" spans="1:7" ht="12.75">
      <c r="A114" s="15">
        <v>40269</v>
      </c>
      <c r="B114" s="25"/>
      <c r="C114" s="25"/>
      <c r="D114" s="67"/>
      <c r="E114" s="68"/>
      <c r="F114" s="67"/>
      <c r="G114" s="29"/>
    </row>
    <row r="115" spans="1:7" ht="12.75">
      <c r="A115" s="25"/>
      <c r="B115" s="25"/>
      <c r="C115" s="25"/>
      <c r="D115" s="25"/>
      <c r="E115" s="25"/>
      <c r="F115" s="32">
        <f>IF(F114="","",IF(F114=124000,"Correct!","Try again!"))</f>
      </c>
      <c r="G115" s="29"/>
    </row>
    <row r="116" spans="1:7" ht="12.75">
      <c r="A116" s="55" t="s">
        <v>99</v>
      </c>
      <c r="B116" s="54"/>
      <c r="C116" s="54"/>
      <c r="D116" s="54"/>
      <c r="E116" s="53" t="s">
        <v>27</v>
      </c>
      <c r="F116" s="54">
        <v>319</v>
      </c>
      <c r="G116" s="29"/>
    </row>
    <row r="117" spans="1:7" ht="12.75">
      <c r="A117" s="54"/>
      <c r="B117" s="54"/>
      <c r="C117" s="54"/>
      <c r="D117" s="54"/>
      <c r="E117" s="54"/>
      <c r="F117" s="56"/>
      <c r="G117" s="29"/>
    </row>
    <row r="118" spans="1:7" ht="12.75">
      <c r="A118" s="48" t="s">
        <v>10</v>
      </c>
      <c r="B118" s="47" t="s">
        <v>48</v>
      </c>
      <c r="C118" s="47"/>
      <c r="D118" s="47" t="s">
        <v>11</v>
      </c>
      <c r="E118" s="47" t="s">
        <v>12</v>
      </c>
      <c r="F118" s="52" t="s">
        <v>28</v>
      </c>
      <c r="G118" s="29"/>
    </row>
    <row r="119" spans="1:7" ht="12.75">
      <c r="A119" s="15">
        <v>40296</v>
      </c>
      <c r="B119" s="25"/>
      <c r="C119" s="25"/>
      <c r="D119" s="67"/>
      <c r="E119" s="68"/>
      <c r="F119" s="67"/>
      <c r="G119" s="29"/>
    </row>
    <row r="120" spans="1:7" ht="12.75">
      <c r="A120" s="25"/>
      <c r="B120" s="25"/>
      <c r="C120" s="25"/>
      <c r="D120" s="25"/>
      <c r="E120" s="25"/>
      <c r="F120" s="32">
        <f>IF(F119="","",IF(F119=6200,"Correct!","Try again!"))</f>
      </c>
      <c r="G120" s="29"/>
    </row>
    <row r="121" spans="1:7" ht="12.75">
      <c r="A121" s="55" t="s">
        <v>29</v>
      </c>
      <c r="B121" s="54"/>
      <c r="C121" s="54"/>
      <c r="D121" s="54"/>
      <c r="E121" s="53" t="s">
        <v>27</v>
      </c>
      <c r="F121" s="54">
        <v>403</v>
      </c>
      <c r="G121" s="29"/>
    </row>
    <row r="122" spans="1:7" ht="12.75">
      <c r="A122" s="54"/>
      <c r="B122" s="54"/>
      <c r="C122" s="54"/>
      <c r="D122" s="54"/>
      <c r="E122" s="54"/>
      <c r="F122" s="56"/>
      <c r="G122" s="29"/>
    </row>
    <row r="123" spans="1:7" ht="12.75">
      <c r="A123" s="48" t="s">
        <v>10</v>
      </c>
      <c r="B123" s="47" t="s">
        <v>48</v>
      </c>
      <c r="C123" s="47"/>
      <c r="D123" s="47" t="s">
        <v>11</v>
      </c>
      <c r="E123" s="47" t="s">
        <v>12</v>
      </c>
      <c r="F123" s="52" t="s">
        <v>28</v>
      </c>
      <c r="G123" s="29"/>
    </row>
    <row r="124" spans="1:7" ht="12.75">
      <c r="A124" s="15">
        <v>40274</v>
      </c>
      <c r="B124" s="25"/>
      <c r="C124" s="25"/>
      <c r="D124" s="67"/>
      <c r="E124" s="68"/>
      <c r="F124" s="67"/>
      <c r="G124" s="29"/>
    </row>
    <row r="125" spans="1:7" ht="12.75">
      <c r="A125" s="25">
        <v>9</v>
      </c>
      <c r="B125" s="25"/>
      <c r="C125" s="25"/>
      <c r="D125" s="60"/>
      <c r="E125" s="69"/>
      <c r="F125" s="60"/>
      <c r="G125" s="29"/>
    </row>
    <row r="126" spans="1:7" ht="12.75">
      <c r="A126" s="25">
        <v>25</v>
      </c>
      <c r="B126" s="25"/>
      <c r="C126" s="25"/>
      <c r="D126" s="67"/>
      <c r="E126" s="70"/>
      <c r="F126" s="67"/>
      <c r="G126" s="29"/>
    </row>
    <row r="127" spans="1:7" ht="12.75">
      <c r="A127" s="25"/>
      <c r="B127" s="25"/>
      <c r="C127" s="25"/>
      <c r="D127" s="25"/>
      <c r="E127" s="25"/>
      <c r="F127" s="32">
        <f>IF(F126="","",IF(F126=12640,"Correct!","Try again!"))</f>
      </c>
      <c r="G127" s="29"/>
    </row>
    <row r="128" spans="1:7" ht="12.75">
      <c r="A128" s="55" t="s">
        <v>26</v>
      </c>
      <c r="B128" s="54"/>
      <c r="C128" s="54"/>
      <c r="D128" s="54"/>
      <c r="E128" s="53" t="s">
        <v>27</v>
      </c>
      <c r="F128" s="54">
        <v>690</v>
      </c>
      <c r="G128" s="29"/>
    </row>
    <row r="129" spans="1:7" ht="12.75">
      <c r="A129" s="54"/>
      <c r="B129" s="54"/>
      <c r="C129" s="54"/>
      <c r="D129" s="54"/>
      <c r="E129" s="54"/>
      <c r="F129" s="56"/>
      <c r="G129" s="29"/>
    </row>
    <row r="130" spans="1:7" ht="12.75">
      <c r="A130" s="48" t="s">
        <v>10</v>
      </c>
      <c r="B130" s="47" t="s">
        <v>48</v>
      </c>
      <c r="C130" s="47"/>
      <c r="D130" s="47" t="s">
        <v>11</v>
      </c>
      <c r="E130" s="47" t="s">
        <v>12</v>
      </c>
      <c r="F130" s="52" t="s">
        <v>28</v>
      </c>
      <c r="G130" s="29"/>
    </row>
    <row r="131" spans="1:7" ht="12.75">
      <c r="A131" s="15">
        <v>40298</v>
      </c>
      <c r="B131" s="25"/>
      <c r="C131" s="25"/>
      <c r="D131" s="67"/>
      <c r="E131" s="68"/>
      <c r="F131" s="67"/>
      <c r="G131" s="29"/>
    </row>
    <row r="132" spans="1:7" ht="12.75">
      <c r="A132" s="25"/>
      <c r="B132" s="25"/>
      <c r="C132" s="25"/>
      <c r="D132" s="23"/>
      <c r="E132" s="23"/>
      <c r="F132" s="32">
        <f>IF(F131="","",IF(F131=700,"Correct!","Try again!"))</f>
      </c>
      <c r="G132" s="29"/>
    </row>
    <row r="133" spans="1:6" ht="12.75">
      <c r="A133" s="10"/>
      <c r="B133" s="10"/>
      <c r="C133" s="10"/>
      <c r="D133" s="11"/>
      <c r="E133" s="11"/>
      <c r="F133" s="11"/>
    </row>
    <row r="134" spans="1:7" ht="12.75">
      <c r="A134" s="88" t="s">
        <v>72</v>
      </c>
      <c r="B134" s="88"/>
      <c r="C134" s="88"/>
      <c r="D134" s="88"/>
      <c r="E134" s="88"/>
      <c r="F134" s="23"/>
      <c r="G134" s="29"/>
    </row>
    <row r="135" spans="1:7" ht="12.75">
      <c r="A135" s="85" t="s">
        <v>3</v>
      </c>
      <c r="B135" s="85"/>
      <c r="C135" s="85"/>
      <c r="D135" s="85"/>
      <c r="E135" s="85"/>
      <c r="F135" s="43"/>
      <c r="G135" s="29"/>
    </row>
    <row r="136" spans="1:7" ht="12.75">
      <c r="A136" s="86" t="s">
        <v>86</v>
      </c>
      <c r="B136" s="86"/>
      <c r="C136" s="86"/>
      <c r="D136" s="86"/>
      <c r="E136" s="86"/>
      <c r="F136" s="43"/>
      <c r="G136" s="29"/>
    </row>
    <row r="137" spans="1:7" ht="12.75">
      <c r="A137" s="25"/>
      <c r="B137" s="29"/>
      <c r="C137" s="29"/>
      <c r="D137" s="25"/>
      <c r="E137" s="25"/>
      <c r="F137" s="43"/>
      <c r="G137" s="29"/>
    </row>
    <row r="138" spans="1:7" ht="12.75">
      <c r="A138" s="48" t="s">
        <v>30</v>
      </c>
      <c r="B138" s="57"/>
      <c r="C138" s="57"/>
      <c r="D138" s="47" t="s">
        <v>31</v>
      </c>
      <c r="E138" s="47" t="s">
        <v>32</v>
      </c>
      <c r="F138" s="43"/>
      <c r="G138" s="29"/>
    </row>
    <row r="139" spans="1:7" ht="12.75">
      <c r="A139" s="26" t="s">
        <v>14</v>
      </c>
      <c r="B139" s="29"/>
      <c r="C139" s="29"/>
      <c r="D139" s="58"/>
      <c r="E139" s="59"/>
      <c r="F139" s="43"/>
      <c r="G139" s="29"/>
    </row>
    <row r="140" spans="1:7" ht="12.75">
      <c r="A140" s="26" t="s">
        <v>33</v>
      </c>
      <c r="B140" s="29"/>
      <c r="C140" s="29"/>
      <c r="D140" s="60"/>
      <c r="E140" s="61"/>
      <c r="F140" s="43"/>
      <c r="G140" s="29"/>
    </row>
    <row r="141" spans="1:7" ht="12.75">
      <c r="A141" s="26" t="s">
        <v>34</v>
      </c>
      <c r="B141" s="29"/>
      <c r="C141" s="29"/>
      <c r="D141" s="60"/>
      <c r="E141" s="61"/>
      <c r="F141" s="43"/>
      <c r="G141" s="29"/>
    </row>
    <row r="142" spans="1:7" ht="12.75">
      <c r="A142" s="26" t="s">
        <v>35</v>
      </c>
      <c r="B142" s="29"/>
      <c r="C142" s="29"/>
      <c r="D142" s="60"/>
      <c r="E142" s="61"/>
      <c r="F142" s="43"/>
      <c r="G142" s="29"/>
    </row>
    <row r="143" spans="1:7" ht="12.75">
      <c r="A143" s="26" t="s">
        <v>36</v>
      </c>
      <c r="B143" s="29"/>
      <c r="C143" s="29"/>
      <c r="D143" s="60"/>
      <c r="E143" s="61"/>
      <c r="F143" s="43"/>
      <c r="G143" s="29"/>
    </row>
    <row r="144" spans="1:7" ht="12.75">
      <c r="A144" s="26" t="s">
        <v>37</v>
      </c>
      <c r="B144" s="29"/>
      <c r="C144" s="29"/>
      <c r="D144" s="60"/>
      <c r="E144" s="62"/>
      <c r="F144" s="43"/>
      <c r="G144" s="29"/>
    </row>
    <row r="145" spans="1:7" ht="12.75">
      <c r="A145" s="26" t="s">
        <v>38</v>
      </c>
      <c r="B145" s="29"/>
      <c r="C145" s="29"/>
      <c r="D145" s="60"/>
      <c r="E145" s="62"/>
      <c r="F145" s="43"/>
      <c r="G145" s="29"/>
    </row>
    <row r="146" spans="1:7" ht="12.75">
      <c r="A146" s="26" t="s">
        <v>102</v>
      </c>
      <c r="B146" s="29"/>
      <c r="C146" s="29"/>
      <c r="D146" s="60"/>
      <c r="E146" s="61"/>
      <c r="F146" s="43"/>
      <c r="G146" s="29"/>
    </row>
    <row r="147" spans="1:7" ht="12.75">
      <c r="A147" s="26" t="s">
        <v>99</v>
      </c>
      <c r="B147" s="29"/>
      <c r="C147" s="29"/>
      <c r="D147" s="60"/>
      <c r="E147" s="61"/>
      <c r="F147" s="43"/>
      <c r="G147" s="29"/>
    </row>
    <row r="148" spans="1:7" ht="12.75">
      <c r="A148" s="26" t="s">
        <v>39</v>
      </c>
      <c r="B148" s="29"/>
      <c r="C148" s="29"/>
      <c r="D148" s="60"/>
      <c r="E148" s="61"/>
      <c r="F148" s="43"/>
      <c r="G148" s="29"/>
    </row>
    <row r="149" spans="1:7" ht="12.75">
      <c r="A149" s="26" t="s">
        <v>40</v>
      </c>
      <c r="B149" s="29"/>
      <c r="C149" s="29"/>
      <c r="D149" s="63"/>
      <c r="E149" s="64"/>
      <c r="F149" s="43"/>
      <c r="G149" s="29"/>
    </row>
    <row r="150" spans="1:7" ht="13.5" thickBot="1">
      <c r="A150" s="26" t="s">
        <v>41</v>
      </c>
      <c r="B150" s="29"/>
      <c r="C150" s="29"/>
      <c r="D150" s="65"/>
      <c r="E150" s="66"/>
      <c r="F150" s="43"/>
      <c r="G150" s="29"/>
    </row>
    <row r="151" spans="1:7" ht="13.5" thickTop="1">
      <c r="A151" s="29"/>
      <c r="B151" s="29"/>
      <c r="C151" s="29"/>
      <c r="D151" s="32">
        <f>IF(D150="","",IF(D150=137440,"Correct!","Try again!"))</f>
      </c>
      <c r="E151" s="32">
        <f>IF(E150="","",IF(E150=137440,"Correct!","Try again!"))</f>
      </c>
      <c r="F151" s="29"/>
      <c r="G151" s="29"/>
    </row>
  </sheetData>
  <sheetProtection password="C690" sheet="1" objects="1" scenarios="1" selectLockedCells="1"/>
  <mergeCells count="22">
    <mergeCell ref="B42:E42"/>
    <mergeCell ref="B17:E17"/>
    <mergeCell ref="B22:E22"/>
    <mergeCell ref="B26:E26"/>
    <mergeCell ref="B30:E30"/>
    <mergeCell ref="B34:E34"/>
    <mergeCell ref="B38:E38"/>
    <mergeCell ref="D3:E3"/>
    <mergeCell ref="D2:E2"/>
    <mergeCell ref="D1:E1"/>
    <mergeCell ref="B13:E13"/>
    <mergeCell ref="A6:E6"/>
    <mergeCell ref="A5:E5"/>
    <mergeCell ref="A61:F61"/>
    <mergeCell ref="A136:E136"/>
    <mergeCell ref="A135:E135"/>
    <mergeCell ref="B46:E46"/>
    <mergeCell ref="B50:E50"/>
    <mergeCell ref="B54:E54"/>
    <mergeCell ref="B58:E58"/>
    <mergeCell ref="A60:F60"/>
    <mergeCell ref="A134:E134"/>
  </mergeCells>
  <printOptions horizontalCentered="1"/>
  <pageMargins left="0" right="0" top="0.5" bottom="0.5" header="0.5" footer="0.5"/>
  <pageSetup horizontalDpi="600" verticalDpi="600" orientation="portrait" r:id="rId3"/>
  <rowBreaks count="2" manualBreakCount="2">
    <brk id="74" max="255" man="1"/>
    <brk id="12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1" width="7.28125" style="0" customWidth="1"/>
    <col min="2" max="2" width="36.421875" style="0" bestFit="1" customWidth="1"/>
    <col min="3" max="3" width="9.7109375" style="0" bestFit="1" customWidth="1"/>
    <col min="4" max="4" width="2.7109375" style="0" customWidth="1"/>
  </cols>
  <sheetData>
    <row r="1" spans="1:3" ht="12.75">
      <c r="A1" s="91" t="s">
        <v>70</v>
      </c>
      <c r="B1" s="91"/>
      <c r="C1" s="8"/>
    </row>
    <row r="2" spans="1:3" ht="12.75">
      <c r="A2" s="8"/>
      <c r="B2" s="8"/>
      <c r="C2" s="8"/>
    </row>
    <row r="3" spans="1:4" ht="12.75">
      <c r="A3" s="88" t="s">
        <v>72</v>
      </c>
      <c r="B3" s="88"/>
      <c r="C3" s="88"/>
      <c r="D3" s="16"/>
    </row>
    <row r="4" spans="1:4" ht="12.75">
      <c r="A4" s="14"/>
      <c r="B4" s="14"/>
      <c r="C4" s="14"/>
      <c r="D4" s="16"/>
    </row>
    <row r="5" spans="1:4" ht="12.75">
      <c r="A5" s="15">
        <v>40269</v>
      </c>
      <c r="B5" s="14" t="s">
        <v>96</v>
      </c>
      <c r="C5" s="14"/>
      <c r="D5" s="16"/>
    </row>
    <row r="6" spans="1:4" ht="12.75">
      <c r="A6" s="15"/>
      <c r="B6" s="14" t="s">
        <v>14</v>
      </c>
      <c r="C6" s="22">
        <v>100000</v>
      </c>
      <c r="D6" s="16"/>
    </row>
    <row r="7" spans="1:4" ht="12.75">
      <c r="A7" s="16"/>
      <c r="B7" s="14" t="s">
        <v>37</v>
      </c>
      <c r="C7" s="23">
        <v>24000</v>
      </c>
      <c r="D7" s="16"/>
    </row>
    <row r="8" spans="1:4" ht="12.75">
      <c r="A8" s="14">
        <v>2</v>
      </c>
      <c r="B8" s="14" t="s">
        <v>73</v>
      </c>
      <c r="C8" s="23">
        <v>7200</v>
      </c>
      <c r="D8" s="16"/>
    </row>
    <row r="9" spans="1:4" ht="12.75">
      <c r="A9" s="14">
        <v>3</v>
      </c>
      <c r="B9" s="14" t="s">
        <v>4</v>
      </c>
      <c r="C9" s="23">
        <v>12000</v>
      </c>
      <c r="D9" s="16"/>
    </row>
    <row r="10" spans="1:4" ht="12.75">
      <c r="A10" s="14"/>
      <c r="B10" s="14" t="s">
        <v>6</v>
      </c>
      <c r="C10" s="23">
        <v>2400</v>
      </c>
      <c r="D10" s="16"/>
    </row>
    <row r="11" spans="1:4" ht="12.75">
      <c r="A11" s="17">
        <v>6</v>
      </c>
      <c r="B11" s="14" t="s">
        <v>7</v>
      </c>
      <c r="C11" s="23">
        <v>2000</v>
      </c>
      <c r="D11" s="16"/>
    </row>
    <row r="12" spans="1:4" ht="12.75">
      <c r="A12" s="17">
        <v>9</v>
      </c>
      <c r="B12" s="17" t="s">
        <v>8</v>
      </c>
      <c r="C12" s="23">
        <v>8000</v>
      </c>
      <c r="D12" s="16"/>
    </row>
    <row r="13" spans="1:4" ht="12.75">
      <c r="A13" s="17"/>
      <c r="B13" s="17" t="s">
        <v>9</v>
      </c>
      <c r="C13" s="23"/>
      <c r="D13" s="16"/>
    </row>
    <row r="14" spans="1:4" ht="12.75">
      <c r="A14" s="17">
        <v>13</v>
      </c>
      <c r="B14" s="17" t="s">
        <v>75</v>
      </c>
      <c r="C14" s="23">
        <v>14400</v>
      </c>
      <c r="D14" s="16"/>
    </row>
    <row r="15" spans="1:4" ht="12.75">
      <c r="A15" s="17">
        <v>19</v>
      </c>
      <c r="B15" s="17" t="s">
        <v>13</v>
      </c>
      <c r="C15" s="23">
        <v>6000</v>
      </c>
      <c r="D15" s="16"/>
    </row>
    <row r="16" spans="1:4" ht="12.75">
      <c r="A16" s="17">
        <v>22</v>
      </c>
      <c r="B16" s="17" t="s">
        <v>74</v>
      </c>
      <c r="C16" s="23">
        <v>6400</v>
      </c>
      <c r="D16" s="16"/>
    </row>
    <row r="17" spans="1:4" ht="12.75">
      <c r="A17" s="17">
        <v>25</v>
      </c>
      <c r="B17" s="17" t="s">
        <v>42</v>
      </c>
      <c r="C17" s="23">
        <v>2640</v>
      </c>
      <c r="D17" s="16"/>
    </row>
    <row r="18" spans="1:4" ht="12.75">
      <c r="A18" s="17">
        <v>28</v>
      </c>
      <c r="B18" s="17" t="s">
        <v>97</v>
      </c>
      <c r="C18" s="23">
        <v>6200</v>
      </c>
      <c r="D18" s="16"/>
    </row>
    <row r="19" spans="1:4" ht="12.75">
      <c r="A19" s="17">
        <v>29</v>
      </c>
      <c r="B19" s="14" t="s">
        <v>6</v>
      </c>
      <c r="C19" s="23">
        <v>800</v>
      </c>
      <c r="D19" s="16"/>
    </row>
    <row r="20" spans="1:4" ht="12.75">
      <c r="A20" s="17">
        <v>30</v>
      </c>
      <c r="B20" s="17" t="s">
        <v>18</v>
      </c>
      <c r="C20" s="23">
        <v>700</v>
      </c>
      <c r="D20" s="16"/>
    </row>
    <row r="21" spans="1:4" ht="12.75">
      <c r="A21" s="17"/>
      <c r="B21" s="17"/>
      <c r="C21" s="17"/>
      <c r="D21" s="16"/>
    </row>
    <row r="22" spans="1:4" ht="12.75">
      <c r="A22" s="14" t="s">
        <v>43</v>
      </c>
      <c r="B22" s="14"/>
      <c r="C22" s="16"/>
      <c r="D22" s="16"/>
    </row>
    <row r="23" spans="1:4" ht="12.75">
      <c r="A23" s="18" t="s">
        <v>44</v>
      </c>
      <c r="B23" s="16"/>
      <c r="C23" s="19"/>
      <c r="D23" s="16"/>
    </row>
    <row r="24" spans="1:4" ht="12.75">
      <c r="A24" s="16"/>
      <c r="B24" s="16" t="s">
        <v>14</v>
      </c>
      <c r="C24" s="20">
        <v>73900</v>
      </c>
      <c r="D24" s="16"/>
    </row>
    <row r="25" spans="1:4" ht="12.75">
      <c r="A25" s="16"/>
      <c r="B25" s="16" t="s">
        <v>22</v>
      </c>
      <c r="C25" s="21">
        <v>4240</v>
      </c>
      <c r="D25" s="16"/>
    </row>
    <row r="26" spans="1:4" ht="12.75">
      <c r="A26" s="16"/>
      <c r="B26" s="16" t="s">
        <v>23</v>
      </c>
      <c r="C26" s="21">
        <v>800</v>
      </c>
      <c r="D26" s="16"/>
    </row>
    <row r="27" spans="1:4" ht="12.75">
      <c r="A27" s="18" t="s">
        <v>45</v>
      </c>
      <c r="B27" s="16" t="s">
        <v>47</v>
      </c>
      <c r="C27" s="20">
        <v>137440</v>
      </c>
      <c r="D27" s="16"/>
    </row>
    <row r="28" spans="1:4" ht="12.75">
      <c r="A28" s="16"/>
      <c r="B28" s="16"/>
      <c r="C28" s="16"/>
      <c r="D28" s="16"/>
    </row>
  </sheetData>
  <sheetProtection password="C690" sheet="1" objects="1" scenarios="1" selectLockedCells="1" selectUnlockedCells="1"/>
  <mergeCells count="2">
    <mergeCell ref="A3:C3"/>
    <mergeCell ref="A1:B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showGridLines="0" zoomScalePageLayoutView="0" workbookViewId="0" topLeftCell="A1">
      <selection activeCell="C1" sqref="C1:D1"/>
    </sheetView>
  </sheetViews>
  <sheetFormatPr defaultColWidth="9.140625" defaultRowHeight="12.75"/>
  <cols>
    <col min="1" max="4" width="12.7109375" style="5" customWidth="1"/>
    <col min="5" max="5" width="2.7109375" style="5" customWidth="1"/>
    <col min="6" max="23" width="12.7109375" style="5" customWidth="1"/>
    <col min="24" max="16384" width="9.140625" style="5" customWidth="1"/>
  </cols>
  <sheetData>
    <row r="1" spans="2:4" ht="12.75">
      <c r="B1" s="2" t="s">
        <v>0</v>
      </c>
      <c r="C1" s="90"/>
      <c r="D1" s="90"/>
    </row>
    <row r="2" spans="2:5" ht="12.75">
      <c r="B2" s="2" t="s">
        <v>2</v>
      </c>
      <c r="C2" s="90"/>
      <c r="D2" s="90"/>
      <c r="E2" s="6"/>
    </row>
    <row r="3" spans="1:5" ht="12.75">
      <c r="A3" s="3"/>
      <c r="B3" s="3"/>
      <c r="C3" s="89" t="s">
        <v>69</v>
      </c>
      <c r="D3" s="89"/>
      <c r="E3" s="6"/>
    </row>
    <row r="4" spans="1:7" ht="12.75">
      <c r="A4" s="3"/>
      <c r="B4" s="3"/>
      <c r="C4" s="3"/>
      <c r="D4" s="6"/>
      <c r="E4" s="6"/>
      <c r="G4" s="3"/>
    </row>
    <row r="5" spans="1:8" ht="12.75">
      <c r="A5" s="88" t="s">
        <v>87</v>
      </c>
      <c r="B5" s="88"/>
      <c r="C5" s="88"/>
      <c r="D5" s="88"/>
      <c r="E5" s="29"/>
      <c r="F5" s="1"/>
      <c r="G5" s="1"/>
      <c r="H5" s="1"/>
    </row>
    <row r="6" spans="1:8" ht="12.75">
      <c r="A6" s="85" t="s">
        <v>51</v>
      </c>
      <c r="B6" s="85"/>
      <c r="C6" s="85"/>
      <c r="D6" s="85"/>
      <c r="E6" s="40"/>
      <c r="F6" s="1"/>
      <c r="G6" s="1"/>
      <c r="H6" s="1"/>
    </row>
    <row r="7" spans="1:8" ht="12.75">
      <c r="A7" s="92">
        <v>40543</v>
      </c>
      <c r="B7" s="92"/>
      <c r="C7" s="92"/>
      <c r="D7" s="92"/>
      <c r="E7" s="29"/>
      <c r="F7" s="1"/>
      <c r="G7" s="1"/>
      <c r="H7" s="1"/>
    </row>
    <row r="8" spans="1:8" ht="12.75">
      <c r="A8" s="36"/>
      <c r="B8" s="36"/>
      <c r="C8" s="36"/>
      <c r="D8" s="36"/>
      <c r="E8" s="29"/>
      <c r="F8"/>
      <c r="G8" s="1"/>
      <c r="H8" s="1"/>
    </row>
    <row r="9" spans="1:8" ht="12.75">
      <c r="A9" s="12" t="s">
        <v>54</v>
      </c>
      <c r="B9" s="12"/>
      <c r="C9" s="12"/>
      <c r="D9" s="37"/>
      <c r="E9" s="29"/>
      <c r="F9"/>
      <c r="G9" s="1"/>
      <c r="H9" s="1"/>
    </row>
    <row r="10" spans="1:8" ht="12.75">
      <c r="A10" s="26" t="s">
        <v>14</v>
      </c>
      <c r="B10" s="26"/>
      <c r="C10" s="26"/>
      <c r="D10" s="58"/>
      <c r="E10" s="29"/>
      <c r="F10"/>
      <c r="G10" s="1"/>
      <c r="H10" s="1"/>
    </row>
    <row r="11" spans="1:7" ht="12.75">
      <c r="A11" s="26" t="s">
        <v>33</v>
      </c>
      <c r="B11" s="26"/>
      <c r="C11" s="26"/>
      <c r="D11" s="60"/>
      <c r="E11" s="41"/>
      <c r="F11"/>
      <c r="G11" s="1"/>
    </row>
    <row r="12" spans="1:7" ht="12.75">
      <c r="A12" s="26" t="s">
        <v>34</v>
      </c>
      <c r="B12" s="26"/>
      <c r="C12" s="26"/>
      <c r="D12" s="60"/>
      <c r="E12" s="41"/>
      <c r="F12"/>
      <c r="G12" s="1"/>
    </row>
    <row r="13" spans="1:6" ht="12.75">
      <c r="A13" s="26" t="s">
        <v>52</v>
      </c>
      <c r="B13" s="26"/>
      <c r="C13" s="26"/>
      <c r="D13" s="60"/>
      <c r="E13" s="26"/>
      <c r="F13" s="4"/>
    </row>
    <row r="14" spans="1:6" ht="12.75">
      <c r="A14" s="26" t="s">
        <v>37</v>
      </c>
      <c r="B14" s="26"/>
      <c r="C14" s="26"/>
      <c r="D14" s="82"/>
      <c r="E14" s="16"/>
      <c r="F14" s="4"/>
    </row>
    <row r="15" spans="1:5" ht="13.5" thickBot="1">
      <c r="A15" s="26" t="s">
        <v>46</v>
      </c>
      <c r="B15" s="26"/>
      <c r="C15" s="26"/>
      <c r="D15" s="83"/>
      <c r="E15" s="29"/>
    </row>
    <row r="16" spans="1:5" ht="13.5" thickTop="1">
      <c r="A16" s="36"/>
      <c r="B16" s="36"/>
      <c r="C16" s="36"/>
      <c r="D16" s="36"/>
      <c r="E16" s="29"/>
    </row>
    <row r="17" spans="1:5" ht="12.75">
      <c r="A17" s="12" t="s">
        <v>58</v>
      </c>
      <c r="B17" s="12"/>
      <c r="C17" s="12"/>
      <c r="D17" s="35"/>
      <c r="E17" s="29"/>
    </row>
    <row r="18" spans="1:5" ht="12.75">
      <c r="A18" s="26" t="s">
        <v>38</v>
      </c>
      <c r="B18" s="26"/>
      <c r="C18" s="26"/>
      <c r="D18" s="58"/>
      <c r="E18" s="29"/>
    </row>
    <row r="19" spans="1:5" ht="12.75">
      <c r="A19" s="12" t="s">
        <v>105</v>
      </c>
      <c r="B19" s="12"/>
      <c r="C19" s="12"/>
      <c r="D19" s="27"/>
      <c r="E19" s="29"/>
    </row>
    <row r="20" spans="1:5" ht="12.75">
      <c r="A20" s="26" t="s">
        <v>106</v>
      </c>
      <c r="B20" s="26"/>
      <c r="C20" s="26"/>
      <c r="D20" s="81"/>
      <c r="E20" s="29"/>
    </row>
    <row r="21" spans="1:5" ht="13.5" thickBot="1">
      <c r="A21" s="38" t="s">
        <v>65</v>
      </c>
      <c r="B21" s="38"/>
      <c r="C21" s="38"/>
      <c r="D21" s="65"/>
      <c r="E21" s="29"/>
    </row>
    <row r="22" spans="1:5" ht="13.5" thickTop="1">
      <c r="A22" s="16"/>
      <c r="B22" s="16"/>
      <c r="C22" s="16"/>
      <c r="D22" s="32">
        <f>IF(D21="","",IF(D21=277500,"Correct!","Try again!"))</f>
      </c>
      <c r="E22" s="29"/>
    </row>
    <row r="23" spans="1:4" ht="13.5" customHeight="1">
      <c r="A23"/>
      <c r="B23"/>
      <c r="C23"/>
      <c r="D23"/>
    </row>
    <row r="24" spans="1:5" ht="13.5" customHeight="1">
      <c r="A24" s="88" t="s">
        <v>87</v>
      </c>
      <c r="B24" s="88"/>
      <c r="C24" s="88"/>
      <c r="D24" s="88"/>
      <c r="E24" s="29"/>
    </row>
    <row r="25" spans="1:5" ht="12.75">
      <c r="A25" s="85" t="s">
        <v>51</v>
      </c>
      <c r="B25" s="85"/>
      <c r="C25" s="85"/>
      <c r="D25" s="85"/>
      <c r="E25" s="29"/>
    </row>
    <row r="26" spans="1:5" ht="12.75">
      <c r="A26" s="92">
        <v>40908</v>
      </c>
      <c r="B26" s="92"/>
      <c r="C26" s="92"/>
      <c r="D26" s="92"/>
      <c r="E26" s="29"/>
    </row>
    <row r="27" spans="1:5" ht="12.75">
      <c r="A27" s="36"/>
      <c r="B27" s="36"/>
      <c r="C27" s="36"/>
      <c r="D27" s="36"/>
      <c r="E27" s="29"/>
    </row>
    <row r="28" spans="1:5" ht="12.75">
      <c r="A28" s="12" t="s">
        <v>54</v>
      </c>
      <c r="B28" s="12"/>
      <c r="C28" s="12"/>
      <c r="D28" s="35"/>
      <c r="E28" s="29"/>
    </row>
    <row r="29" spans="1:5" ht="12.75">
      <c r="A29" s="26" t="s">
        <v>14</v>
      </c>
      <c r="B29" s="26"/>
      <c r="C29" s="26"/>
      <c r="D29" s="58"/>
      <c r="E29" s="29"/>
    </row>
    <row r="30" spans="1:5" ht="12.75">
      <c r="A30" s="26" t="s">
        <v>33</v>
      </c>
      <c r="B30" s="26"/>
      <c r="C30" s="26"/>
      <c r="D30" s="60"/>
      <c r="E30" s="29"/>
    </row>
    <row r="31" spans="1:8" ht="12.75">
      <c r="A31" s="26" t="s">
        <v>34</v>
      </c>
      <c r="B31" s="26"/>
      <c r="C31" s="26"/>
      <c r="D31" s="60"/>
      <c r="E31" s="29"/>
      <c r="H31"/>
    </row>
    <row r="32" spans="1:8" ht="12.75">
      <c r="A32" s="26" t="s">
        <v>52</v>
      </c>
      <c r="B32" s="26"/>
      <c r="C32" s="26"/>
      <c r="D32" s="60"/>
      <c r="E32" s="29"/>
      <c r="H32"/>
    </row>
    <row r="33" spans="1:8" ht="12.75">
      <c r="A33" s="26" t="s">
        <v>37</v>
      </c>
      <c r="B33" s="26"/>
      <c r="C33" s="26"/>
      <c r="D33" s="60"/>
      <c r="E33" s="16"/>
      <c r="F33"/>
      <c r="G33"/>
      <c r="H33"/>
    </row>
    <row r="34" spans="1:8" ht="12.75">
      <c r="A34" s="26" t="s">
        <v>53</v>
      </c>
      <c r="B34" s="26"/>
      <c r="C34" s="26"/>
      <c r="D34" s="60"/>
      <c r="E34" s="16"/>
      <c r="F34"/>
      <c r="G34"/>
      <c r="H34"/>
    </row>
    <row r="35" spans="1:8" ht="12.75">
      <c r="A35" s="26" t="s">
        <v>55</v>
      </c>
      <c r="B35" s="26"/>
      <c r="C35" s="26"/>
      <c r="D35" s="63"/>
      <c r="E35" s="16"/>
      <c r="F35"/>
      <c r="G35"/>
      <c r="H35"/>
    </row>
    <row r="36" spans="1:8" ht="13.5" thickBot="1">
      <c r="A36" s="26" t="s">
        <v>59</v>
      </c>
      <c r="B36" s="26"/>
      <c r="C36" s="26"/>
      <c r="D36" s="65"/>
      <c r="E36" s="16"/>
      <c r="F36"/>
      <c r="G36"/>
      <c r="H36"/>
    </row>
    <row r="37" spans="1:8" ht="13.5" thickTop="1">
      <c r="A37" s="36"/>
      <c r="B37" s="36"/>
      <c r="C37" s="36"/>
      <c r="D37" s="36"/>
      <c r="E37" s="16"/>
      <c r="F37"/>
      <c r="G37"/>
      <c r="H37"/>
    </row>
    <row r="38" spans="1:8" ht="12.75">
      <c r="A38" s="12" t="s">
        <v>58</v>
      </c>
      <c r="B38" s="12"/>
      <c r="C38" s="12"/>
      <c r="D38" s="35"/>
      <c r="E38" s="16"/>
      <c r="F38"/>
      <c r="G38"/>
      <c r="H38"/>
    </row>
    <row r="39" spans="1:8" ht="12.75">
      <c r="A39" s="26" t="s">
        <v>38</v>
      </c>
      <c r="B39" s="26"/>
      <c r="C39" s="26"/>
      <c r="D39" s="79"/>
      <c r="E39" s="16"/>
      <c r="F39"/>
      <c r="G39"/>
      <c r="H39"/>
    </row>
    <row r="40" spans="1:8" ht="12.75">
      <c r="A40" s="26" t="s">
        <v>61</v>
      </c>
      <c r="B40" s="26"/>
      <c r="C40" s="26"/>
      <c r="D40" s="63"/>
      <c r="E40" s="16"/>
      <c r="F40"/>
      <c r="G40"/>
      <c r="H40"/>
    </row>
    <row r="41" spans="1:8" ht="12.75">
      <c r="A41" s="26" t="s">
        <v>60</v>
      </c>
      <c r="B41" s="26"/>
      <c r="C41" s="26"/>
      <c r="D41" s="80"/>
      <c r="E41" s="16"/>
      <c r="F41"/>
      <c r="G41"/>
      <c r="H41"/>
    </row>
    <row r="42" spans="1:8" ht="12.75">
      <c r="A42" s="12" t="s">
        <v>105</v>
      </c>
      <c r="B42" s="12"/>
      <c r="C42" s="12"/>
      <c r="D42" s="27"/>
      <c r="E42" s="16"/>
      <c r="F42"/>
      <c r="G42"/>
      <c r="H42"/>
    </row>
    <row r="43" spans="1:8" ht="12.75">
      <c r="A43" s="26" t="s">
        <v>106</v>
      </c>
      <c r="B43" s="26"/>
      <c r="C43" s="26"/>
      <c r="D43" s="63"/>
      <c r="E43" s="16"/>
      <c r="F43"/>
      <c r="G43"/>
      <c r="H43"/>
    </row>
    <row r="44" spans="1:8" ht="13.5" thickBot="1">
      <c r="A44" s="38" t="s">
        <v>65</v>
      </c>
      <c r="B44" s="38"/>
      <c r="C44" s="38"/>
      <c r="D44" s="65"/>
      <c r="E44" s="16"/>
      <c r="F44"/>
      <c r="G44"/>
      <c r="H44"/>
    </row>
    <row r="45" spans="1:8" ht="13.5" thickTop="1">
      <c r="A45" s="38"/>
      <c r="B45" s="38"/>
      <c r="C45" s="38"/>
      <c r="D45" s="32">
        <f>IF(D44="","",IF(D44=470400,"Correct!","Try again!"))</f>
      </c>
      <c r="E45" s="16"/>
      <c r="F45"/>
      <c r="G45"/>
      <c r="H45"/>
    </row>
    <row r="46" spans="1:8" ht="12.75">
      <c r="A46" s="10"/>
      <c r="B46" s="10"/>
      <c r="C46" s="10"/>
      <c r="D46" s="10"/>
      <c r="E46"/>
      <c r="F46"/>
      <c r="G46"/>
      <c r="H46"/>
    </row>
    <row r="47" spans="1:8" ht="12.75">
      <c r="A47" s="88" t="s">
        <v>87</v>
      </c>
      <c r="B47" s="88"/>
      <c r="C47" s="88"/>
      <c r="D47" s="88"/>
      <c r="E47" s="29"/>
      <c r="F47"/>
      <c r="G47"/>
      <c r="H47"/>
    </row>
    <row r="48" spans="1:8" ht="12.75">
      <c r="A48" s="85" t="s">
        <v>89</v>
      </c>
      <c r="B48" s="85"/>
      <c r="C48" s="85"/>
      <c r="D48" s="85"/>
      <c r="E48" s="16"/>
      <c r="F48"/>
      <c r="G48"/>
      <c r="H48"/>
    </row>
    <row r="49" spans="1:8" ht="12.75">
      <c r="A49" s="16"/>
      <c r="B49" s="16"/>
      <c r="C49" s="16"/>
      <c r="D49" s="16"/>
      <c r="E49" s="16"/>
      <c r="F49"/>
      <c r="G49"/>
      <c r="H49"/>
    </row>
    <row r="50" spans="1:7" ht="12.75">
      <c r="A50" s="26" t="s">
        <v>90</v>
      </c>
      <c r="B50" s="26"/>
      <c r="C50" s="26"/>
      <c r="D50" s="77"/>
      <c r="E50" s="16"/>
      <c r="F50"/>
      <c r="G50"/>
    </row>
    <row r="51" spans="1:7" ht="12.75">
      <c r="A51" s="26" t="s">
        <v>88</v>
      </c>
      <c r="B51" s="26"/>
      <c r="C51" s="26"/>
      <c r="D51" s="63"/>
      <c r="E51" s="16"/>
      <c r="F51"/>
      <c r="G51"/>
    </row>
    <row r="52" spans="1:5" ht="12.75">
      <c r="A52" s="26" t="s">
        <v>91</v>
      </c>
      <c r="B52" s="26"/>
      <c r="C52" s="26"/>
      <c r="D52" s="78"/>
      <c r="E52" s="29"/>
    </row>
    <row r="53" spans="1:5" ht="12.75">
      <c r="A53" s="26"/>
      <c r="B53" s="26"/>
      <c r="C53" s="26"/>
      <c r="D53" s="39"/>
      <c r="E53" s="29"/>
    </row>
    <row r="54" spans="1:5" ht="12.75">
      <c r="A54" s="26" t="s">
        <v>92</v>
      </c>
      <c r="B54" s="26"/>
      <c r="C54" s="26"/>
      <c r="D54" s="63"/>
      <c r="E54" s="29"/>
    </row>
    <row r="55" spans="1:5" ht="12.75">
      <c r="A55" s="26" t="s">
        <v>94</v>
      </c>
      <c r="B55" s="26"/>
      <c r="C55" s="26"/>
      <c r="D55" s="26"/>
      <c r="E55" s="29"/>
    </row>
    <row r="56" spans="1:5" ht="12.75">
      <c r="A56" s="26" t="s">
        <v>95</v>
      </c>
      <c r="B56" s="26"/>
      <c r="C56" s="26"/>
      <c r="D56" s="73"/>
      <c r="E56" s="29"/>
    </row>
    <row r="57" spans="1:8" ht="12.75">
      <c r="A57" s="26" t="s">
        <v>107</v>
      </c>
      <c r="B57" s="26"/>
      <c r="C57" s="26"/>
      <c r="D57" s="63"/>
      <c r="E57" s="29"/>
      <c r="H57" s="7"/>
    </row>
    <row r="58" spans="1:5" ht="13.5" thickBot="1">
      <c r="A58" s="26" t="s">
        <v>93</v>
      </c>
      <c r="B58" s="26"/>
      <c r="C58" s="26"/>
      <c r="D58" s="65"/>
      <c r="E58" s="29"/>
    </row>
    <row r="59" spans="1:7" ht="13.5" thickTop="1">
      <c r="A59" s="36"/>
      <c r="B59" s="36"/>
      <c r="C59" s="36"/>
      <c r="D59" s="32">
        <f>IF(D58="","",IF(D58=58900,"Correct!","Try again!"))</f>
      </c>
      <c r="E59" s="29"/>
      <c r="F59" s="7"/>
      <c r="G59" s="7"/>
    </row>
    <row r="60" spans="1:4" ht="12.75">
      <c r="A60" s="31"/>
      <c r="B60" s="31"/>
      <c r="C60" s="31"/>
      <c r="D60" s="31"/>
    </row>
    <row r="61" spans="1:5" ht="12.75">
      <c r="A61" s="88" t="s">
        <v>87</v>
      </c>
      <c r="B61" s="88"/>
      <c r="C61" s="88"/>
      <c r="D61" s="88"/>
      <c r="E61" s="29"/>
    </row>
    <row r="62" spans="1:5" ht="12.75">
      <c r="A62" s="85" t="s">
        <v>67</v>
      </c>
      <c r="B62" s="85"/>
      <c r="C62" s="85"/>
      <c r="D62" s="85"/>
      <c r="E62" s="29"/>
    </row>
    <row r="63" spans="1:5" ht="12.75">
      <c r="A63" s="12"/>
      <c r="B63" s="12"/>
      <c r="C63" s="12"/>
      <c r="D63" s="36"/>
      <c r="E63" s="29"/>
    </row>
    <row r="64" spans="1:5" ht="12.75">
      <c r="A64" s="26" t="s">
        <v>66</v>
      </c>
      <c r="B64" s="26"/>
      <c r="C64" s="26"/>
      <c r="D64" s="76"/>
      <c r="E64" s="29"/>
    </row>
    <row r="65" spans="1:5" ht="12.75">
      <c r="A65" s="29"/>
      <c r="B65" s="29"/>
      <c r="C65" s="29"/>
      <c r="D65" s="75">
        <f>IF(D64="","",IF(AND(D64&gt;=0.3029,D64&lt;=0.303),"Correct!","Try again!"))</f>
      </c>
      <c r="E65" s="29"/>
    </row>
    <row r="66" ht="12.75">
      <c r="F66" s="42"/>
    </row>
  </sheetData>
  <sheetProtection password="C690" sheet="1" objects="1" scenarios="1" selectLockedCells="1"/>
  <mergeCells count="13">
    <mergeCell ref="C3:D3"/>
    <mergeCell ref="C2:D2"/>
    <mergeCell ref="C1:D1"/>
    <mergeCell ref="A48:D48"/>
    <mergeCell ref="A47:D47"/>
    <mergeCell ref="A24:D24"/>
    <mergeCell ref="A5:D5"/>
    <mergeCell ref="A62:D62"/>
    <mergeCell ref="A7:D7"/>
    <mergeCell ref="A6:D6"/>
    <mergeCell ref="A26:D26"/>
    <mergeCell ref="A25:D25"/>
    <mergeCell ref="A61:D61"/>
  </mergeCells>
  <printOptions horizontalCentered="1"/>
  <pageMargins left="0" right="0" top="0.75" bottom="0.75" header="0.5" footer="0.5"/>
  <pageSetup horizontalDpi="600" verticalDpi="600" orientation="portrait" r:id="rId3"/>
  <rowBreaks count="1" manualBreakCount="1">
    <brk id="46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5.7109375" style="0" bestFit="1" customWidth="1"/>
    <col min="2" max="2" width="9.7109375" style="0" bestFit="1" customWidth="1"/>
    <col min="4" max="4" width="2.7109375" style="0" customWidth="1"/>
  </cols>
  <sheetData>
    <row r="1" spans="1:3" ht="12.75">
      <c r="A1" s="9" t="s">
        <v>68</v>
      </c>
      <c r="B1" s="9"/>
      <c r="C1" s="8"/>
    </row>
    <row r="2" spans="1:3" ht="12.75">
      <c r="A2" s="8"/>
      <c r="B2" s="8"/>
      <c r="C2" s="8"/>
    </row>
    <row r="3" spans="1:4" ht="12.75">
      <c r="A3" s="88" t="s">
        <v>87</v>
      </c>
      <c r="B3" s="88"/>
      <c r="C3" s="88"/>
      <c r="D3" s="16"/>
    </row>
    <row r="4" spans="1:4" ht="12.75">
      <c r="A4" s="24"/>
      <c r="B4" s="13"/>
      <c r="C4" s="13"/>
      <c r="D4" s="16"/>
    </row>
    <row r="5" spans="1:4" ht="12.75">
      <c r="A5" s="16"/>
      <c r="B5" s="93" t="s">
        <v>50</v>
      </c>
      <c r="C5" s="93"/>
      <c r="D5" s="16"/>
    </row>
    <row r="6" spans="1:4" ht="12.75">
      <c r="A6" s="14"/>
      <c r="B6" s="74">
        <v>2010</v>
      </c>
      <c r="C6" s="74">
        <v>2011</v>
      </c>
      <c r="D6" s="16"/>
    </row>
    <row r="7" spans="1:4" ht="12.75">
      <c r="A7" s="14"/>
      <c r="B7" s="13"/>
      <c r="C7" s="13"/>
      <c r="D7" s="16"/>
    </row>
    <row r="8" spans="1:4" ht="12.75">
      <c r="A8" s="26" t="s">
        <v>14</v>
      </c>
      <c r="B8" s="30">
        <v>52500</v>
      </c>
      <c r="C8" s="30">
        <v>18750</v>
      </c>
      <c r="D8" s="16"/>
    </row>
    <row r="9" spans="1:4" ht="12.75">
      <c r="A9" s="26" t="s">
        <v>33</v>
      </c>
      <c r="B9" s="23">
        <v>28500</v>
      </c>
      <c r="C9" s="23">
        <v>22350</v>
      </c>
      <c r="D9" s="16"/>
    </row>
    <row r="10" spans="1:4" ht="12.75">
      <c r="A10" s="26" t="s">
        <v>34</v>
      </c>
      <c r="B10" s="23">
        <v>4500</v>
      </c>
      <c r="C10" s="23">
        <v>3300</v>
      </c>
      <c r="D10" s="16"/>
    </row>
    <row r="11" spans="1:4" ht="12.75">
      <c r="A11" s="26" t="s">
        <v>37</v>
      </c>
      <c r="B11" s="23">
        <v>138000</v>
      </c>
      <c r="C11" s="23">
        <v>147000</v>
      </c>
      <c r="D11" s="16"/>
    </row>
    <row r="12" spans="1:4" ht="12.75">
      <c r="A12" s="26" t="s">
        <v>52</v>
      </c>
      <c r="B12" s="23">
        <v>54000</v>
      </c>
      <c r="C12" s="23">
        <v>54000</v>
      </c>
      <c r="D12" s="16"/>
    </row>
    <row r="13" spans="1:4" ht="12.75">
      <c r="A13" s="26" t="s">
        <v>53</v>
      </c>
      <c r="B13" s="23">
        <v>0</v>
      </c>
      <c r="C13" s="23">
        <v>180000</v>
      </c>
      <c r="D13" s="16"/>
    </row>
    <row r="14" spans="1:4" ht="12.75">
      <c r="A14" s="26" t="s">
        <v>55</v>
      </c>
      <c r="B14" s="23">
        <v>0</v>
      </c>
      <c r="C14" s="23">
        <v>45000</v>
      </c>
      <c r="D14" s="16"/>
    </row>
    <row r="15" spans="1:4" ht="12.75">
      <c r="A15" s="16" t="s">
        <v>38</v>
      </c>
      <c r="B15" s="23">
        <v>7500</v>
      </c>
      <c r="C15" s="23">
        <v>37500</v>
      </c>
      <c r="D15" s="16"/>
    </row>
    <row r="16" spans="1:4" ht="12.75">
      <c r="A16" s="17" t="s">
        <v>61</v>
      </c>
      <c r="B16" s="23">
        <v>0</v>
      </c>
      <c r="C16" s="23">
        <v>105000</v>
      </c>
      <c r="D16" s="16"/>
    </row>
    <row r="17" spans="1:4" ht="12.75">
      <c r="A17" s="17"/>
      <c r="B17" s="17"/>
      <c r="C17" s="17"/>
      <c r="D17" s="16"/>
    </row>
    <row r="18" spans="1:4" ht="12.75">
      <c r="A18" s="17" t="s">
        <v>56</v>
      </c>
      <c r="B18" s="16"/>
      <c r="C18" s="30">
        <v>225000</v>
      </c>
      <c r="D18" s="16"/>
    </row>
    <row r="19" spans="1:4" ht="12.75">
      <c r="A19" s="17" t="s">
        <v>57</v>
      </c>
      <c r="B19" s="16"/>
      <c r="C19" s="23">
        <v>120000</v>
      </c>
      <c r="D19" s="16"/>
    </row>
    <row r="20" spans="1:4" ht="12.75">
      <c r="A20" s="17" t="s">
        <v>62</v>
      </c>
      <c r="B20" s="16"/>
      <c r="C20" s="23">
        <v>105000</v>
      </c>
      <c r="D20" s="16"/>
    </row>
    <row r="21" spans="1:4" ht="12.75">
      <c r="A21" s="17" t="s">
        <v>103</v>
      </c>
      <c r="B21" s="16"/>
      <c r="C21" s="23">
        <v>35000</v>
      </c>
      <c r="D21" s="16"/>
    </row>
    <row r="22" spans="1:4" ht="12.75">
      <c r="A22" s="17" t="s">
        <v>104</v>
      </c>
      <c r="B22" s="16"/>
      <c r="C22" s="23">
        <v>3000</v>
      </c>
      <c r="D22" s="16"/>
    </row>
    <row r="23" spans="1:4" ht="12.75">
      <c r="A23" s="16"/>
      <c r="B23" s="16"/>
      <c r="C23" s="16"/>
      <c r="D23" s="16"/>
    </row>
    <row r="24" spans="1:4" ht="12.75">
      <c r="A24" s="14" t="s">
        <v>43</v>
      </c>
      <c r="B24" s="29"/>
      <c r="C24" s="29"/>
      <c r="D24" s="16"/>
    </row>
    <row r="25" spans="1:4" ht="12.75">
      <c r="A25" s="18" t="s">
        <v>63</v>
      </c>
      <c r="B25" s="33">
        <v>58900</v>
      </c>
      <c r="C25" s="29"/>
      <c r="D25" s="16"/>
    </row>
    <row r="26" spans="1:4" ht="12.75">
      <c r="A26" s="18" t="s">
        <v>64</v>
      </c>
      <c r="B26" s="34">
        <v>0.3029</v>
      </c>
      <c r="C26" s="29"/>
      <c r="D26" s="16"/>
    </row>
    <row r="27" spans="1:4" ht="12.75">
      <c r="A27" s="16"/>
      <c r="B27" s="16"/>
      <c r="C27" s="16"/>
      <c r="D27" s="16"/>
    </row>
  </sheetData>
  <sheetProtection password="C690" sheet="1" objects="1" scenarios="1" selectLockedCells="1" selectUnlockedCells="1"/>
  <mergeCells count="2">
    <mergeCell ref="A3:C3"/>
    <mergeCell ref="B5:C5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Terry</cp:lastModifiedBy>
  <cp:lastPrinted>2010-10-18T21:10:53Z</cp:lastPrinted>
  <dcterms:created xsi:type="dcterms:W3CDTF">2001-03-19T16:00:32Z</dcterms:created>
  <dcterms:modified xsi:type="dcterms:W3CDTF">2010-12-13T21:25:33Z</dcterms:modified>
  <cp:category/>
  <cp:version/>
  <cp:contentType/>
  <cp:contentStatus/>
</cp:coreProperties>
</file>