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35" windowHeight="6405" tabRatio="601" activeTab="0"/>
  </bookViews>
  <sheets>
    <sheet name="P01-20A" sheetId="1" r:id="rId1"/>
    <sheet name="Given P01-20A" sheetId="2" r:id="rId2"/>
    <sheet name="P01-22A" sheetId="3" r:id="rId3"/>
    <sheet name="Given P01-22A" sheetId="4" r:id="rId4"/>
    <sheet name="P01-25A" sheetId="5" r:id="rId5"/>
    <sheet name="Given P01-25A" sheetId="6" r:id="rId6"/>
  </sheets>
  <definedNames>
    <definedName name="_xlnm.Print_Area" localSheetId="0">'P01-20A'!$A$1:$S$22</definedName>
    <definedName name="_xlnm.Print_Area" localSheetId="2">'P01-22A'!$A$1:$I$50</definedName>
  </definedNames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C12" authorId="0">
      <text>
        <r>
          <rPr>
            <sz val="9"/>
            <rFont val="Tahoma"/>
            <family val="2"/>
          </rPr>
          <t xml:space="preserve">Enter appropriate data in yellow cells.  Your totals for each column will be verified.
</t>
        </r>
      </text>
    </comment>
  </commentList>
</comments>
</file>

<file path=xl/comments3.xml><?xml version="1.0" encoding="utf-8"?>
<comments xmlns="http://schemas.openxmlformats.org/spreadsheetml/2006/main">
  <authors>
    <author>x</author>
  </authors>
  <commentList>
    <comment ref="D9" authorId="0">
      <text>
        <r>
          <rPr>
            <sz val="9"/>
            <rFont val="Tahoma"/>
            <family val="2"/>
          </rPr>
          <t xml:space="preserve">Enter appropriate data in yellow cells.  Your answers for 
"Net Income (Loss)",
"Total Equity", and
"Ending Cash Balance"
will be verified.
</t>
        </r>
      </text>
    </comment>
  </commentList>
</comments>
</file>

<file path=xl/comments5.xml><?xml version="1.0" encoding="utf-8"?>
<comments xmlns="http://schemas.openxmlformats.org/spreadsheetml/2006/main">
  <authors>
    <author>x</author>
  </authors>
  <commentList>
    <comment ref="G8" authorId="0">
      <text>
        <r>
          <rPr>
            <sz val="9"/>
            <rFont val="Tahoma"/>
            <family val="2"/>
          </rPr>
          <t xml:space="preserve">Enter appropriate data in yellow cells.  Your answers for 
"Net Income", and "Cost of unused books" will be verified.
</t>
        </r>
      </text>
    </comment>
    <comment ref="G21" authorId="0">
      <text>
        <r>
          <rPr>
            <sz val="9"/>
            <rFont val="Tahoma"/>
            <family val="2"/>
          </rPr>
          <t xml:space="preserve">Enter appropriate data in yellow cells.  Your answers for "Net Income", and "Lost profit…" will be verified.
</t>
        </r>
      </text>
    </comment>
    <comment ref="G53" authorId="0">
      <text>
        <r>
          <rPr>
            <sz val="9"/>
            <rFont val="Tahoma"/>
            <family val="2"/>
          </rPr>
          <t xml:space="preserve">Enter appropriate data in yellow cells.  Your answer for "Net Income" will be verified.
</t>
        </r>
      </text>
    </comment>
    <comment ref="G43" authorId="0">
      <text>
        <r>
          <rPr>
            <sz val="9"/>
            <rFont val="Tahoma"/>
            <family val="2"/>
          </rPr>
          <t xml:space="preserve">Enter appropriate data in yellow cells.  Your answer for "Net Income" will be verified.
</t>
        </r>
      </text>
    </comment>
  </commentList>
</comments>
</file>

<file path=xl/sharedStrings.xml><?xml version="1.0" encoding="utf-8"?>
<sst xmlns="http://schemas.openxmlformats.org/spreadsheetml/2006/main" count="279" uniqueCount="125">
  <si>
    <t>Student Name:</t>
  </si>
  <si>
    <t>Class:</t>
  </si>
  <si>
    <t>1.</t>
  </si>
  <si>
    <t>2.</t>
  </si>
  <si>
    <t>Paid for materials to make products</t>
  </si>
  <si>
    <t>3.</t>
  </si>
  <si>
    <t>Paid salaries to selling and administrative employees</t>
  </si>
  <si>
    <t>4.</t>
  </si>
  <si>
    <t>Paid wages to production workers</t>
  </si>
  <si>
    <t>Effect of Events on Financial Statements</t>
  </si>
  <si>
    <t>5.</t>
  </si>
  <si>
    <t>Paid for furniture in selling and administrative offices</t>
  </si>
  <si>
    <t>Salvage value of furniture</t>
  </si>
  <si>
    <t>Event</t>
  </si>
  <si>
    <t>Assets</t>
  </si>
  <si>
    <t>=</t>
  </si>
  <si>
    <t>Equity</t>
  </si>
  <si>
    <t>Income Statement</t>
  </si>
  <si>
    <t>Useful life of furniture (years)</t>
  </si>
  <si>
    <t>Office</t>
  </si>
  <si>
    <t>Retained</t>
  </si>
  <si>
    <t>Net</t>
  </si>
  <si>
    <t>Cash</t>
  </si>
  <si>
    <t>6.</t>
  </si>
  <si>
    <t>Paid for manufacturing equipment</t>
  </si>
  <si>
    <t>No.</t>
  </si>
  <si>
    <t>+</t>
  </si>
  <si>
    <t>Inventory</t>
  </si>
  <si>
    <t>Furniture</t>
  </si>
  <si>
    <t>Equip.</t>
  </si>
  <si>
    <t>Earnings</t>
  </si>
  <si>
    <t>Revenues</t>
  </si>
  <si>
    <t>-</t>
  </si>
  <si>
    <t>Expenses</t>
  </si>
  <si>
    <t>Income</t>
  </si>
  <si>
    <t>Salvage value of equipment</t>
  </si>
  <si>
    <t>Useful life of equipment (years)</t>
  </si>
  <si>
    <t>7.</t>
  </si>
  <si>
    <t>Sold inventory to customers</t>
  </si>
  <si>
    <t>Cost to make inventory sold</t>
  </si>
  <si>
    <t>5b.</t>
  </si>
  <si>
    <t>5a.</t>
  </si>
  <si>
    <t>6a.</t>
  </si>
  <si>
    <t>6b.</t>
  </si>
  <si>
    <t>7a.</t>
  </si>
  <si>
    <t>7b.</t>
  </si>
  <si>
    <t>Total</t>
  </si>
  <si>
    <t>Common stock issued for cash</t>
  </si>
  <si>
    <t>Cash revenue</t>
  </si>
  <si>
    <t>Costs requiring cash payments</t>
  </si>
  <si>
    <t>Financial Statements</t>
  </si>
  <si>
    <t>Scenario a.</t>
  </si>
  <si>
    <t>a.</t>
  </si>
  <si>
    <t>Scenario b.</t>
  </si>
  <si>
    <t>Sales Revenue</t>
  </si>
  <si>
    <t>Cost to purchase automobile</t>
  </si>
  <si>
    <t>Operating Expenses</t>
  </si>
  <si>
    <t xml:space="preserve">  Cash</t>
  </si>
  <si>
    <t>Useful life (years)</t>
  </si>
  <si>
    <t xml:space="preserve">  Total Assets</t>
  </si>
  <si>
    <t>Salvage value</t>
  </si>
  <si>
    <t>Scenario c.</t>
  </si>
  <si>
    <t xml:space="preserve">  Common Stock</t>
  </si>
  <si>
    <t>Cash to purchase materials</t>
  </si>
  <si>
    <t xml:space="preserve">  Retained Earnings</t>
  </si>
  <si>
    <t xml:space="preserve">  Total Equity</t>
  </si>
  <si>
    <t>Cash to purchase manufacturing equipment</t>
  </si>
  <si>
    <t xml:space="preserve">  Useful life (years)</t>
  </si>
  <si>
    <t xml:space="preserve">  Salvage value</t>
  </si>
  <si>
    <t>Units started and completed</t>
  </si>
  <si>
    <t>b.</t>
  </si>
  <si>
    <t>Depreciation Expense</t>
  </si>
  <si>
    <t>Net Income</t>
  </si>
  <si>
    <t xml:space="preserve">  Rental Equipment</t>
  </si>
  <si>
    <t xml:space="preserve">  Accumulated Dep.</t>
  </si>
  <si>
    <t>c.</t>
  </si>
  <si>
    <t>Cost of Goods Sold</t>
  </si>
  <si>
    <t>Gross Margin</t>
  </si>
  <si>
    <t xml:space="preserve">  Finished Goods Inv.</t>
  </si>
  <si>
    <t>Administrative Expense</t>
  </si>
  <si>
    <t>Books ordered in excess of expected enrollment</t>
  </si>
  <si>
    <t>Expected enrollment per course</t>
  </si>
  <si>
    <t>Tuition fee per student</t>
  </si>
  <si>
    <t>Cost of teachers per course</t>
  </si>
  <si>
    <t>Cost of each textbook</t>
  </si>
  <si>
    <t>Other operating expenses per course</t>
  </si>
  <si>
    <t>Part a.</t>
  </si>
  <si>
    <t xml:space="preserve">  Cost of Textbooks</t>
  </si>
  <si>
    <t>Student enrollment</t>
  </si>
  <si>
    <t xml:space="preserve">  Other Operating Expenses</t>
  </si>
  <si>
    <t>Part b.</t>
  </si>
  <si>
    <t xml:space="preserve">  Total Expenses</t>
  </si>
  <si>
    <t>Part c.</t>
  </si>
  <si>
    <t>Part d.</t>
  </si>
  <si>
    <t>Revenue (115 students)</t>
  </si>
  <si>
    <t>d.</t>
  </si>
  <si>
    <t>Problem 01-20A</t>
  </si>
  <si>
    <t>Given Data P01-20A:</t>
  </si>
  <si>
    <t>Cash to pay factory workers</t>
  </si>
  <si>
    <t>Cash to pay sales and administrative salaries</t>
  </si>
  <si>
    <t xml:space="preserve">  Mfg. Equipment</t>
  </si>
  <si>
    <t>Net Income (Loss)</t>
  </si>
  <si>
    <t xml:space="preserve">  Cost of Teacher</t>
  </si>
  <si>
    <t>Cost of unused books</t>
  </si>
  <si>
    <t>Depreciation Method</t>
  </si>
  <si>
    <t>Straight Line</t>
  </si>
  <si>
    <t>Problem 01-22A</t>
  </si>
  <si>
    <t>Given Data P01-22A:</t>
  </si>
  <si>
    <t>Problem 01-25A</t>
  </si>
  <si>
    <t>Given Data P01-25A:</t>
  </si>
  <si>
    <t>CMA REVIEW, INC.</t>
  </si>
  <si>
    <t>Manufacturing</t>
  </si>
  <si>
    <t>Common</t>
  </si>
  <si>
    <t>Stock</t>
  </si>
  <si>
    <t>Revenue (110 students)</t>
  </si>
  <si>
    <t>GUNN MANUFACTURING COMPANY</t>
  </si>
  <si>
    <t>Acquired cash by issuing common stock</t>
  </si>
  <si>
    <t>LANGE COMPANY</t>
  </si>
  <si>
    <t>Costs to provide rock concert that produced revenue</t>
  </si>
  <si>
    <t>Revenue was earned when units sold (# of units)</t>
  </si>
  <si>
    <t>Balance Sheet as of 12/31/2014</t>
  </si>
  <si>
    <t>Income Statement for 2014</t>
  </si>
  <si>
    <t xml:space="preserve">  </t>
  </si>
  <si>
    <t>Lost profit from rejection of 5 additional students</t>
  </si>
  <si>
    <t>Revenue (95 students)</t>
  </si>
</sst>
</file>

<file path=xl/styles.xml><?xml version="1.0" encoding="utf-8"?>
<styleSheet xmlns="http://schemas.openxmlformats.org/spreadsheetml/2006/main">
  <numFmts count="2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$&quot;* #,##0_);_(&quot;$&quot;* \(#,##0\);_(&quot;$&quot;* &quot;-&quot;??_);_(@_)"/>
    <numFmt numFmtId="173" formatCode="_(* #,##0.0_);_(* \(#,##0.0\);_(* &quot;-&quot;??_);_(@_)"/>
    <numFmt numFmtId="174" formatCode="_(* #,##0_);_(* \(#,##0\);_(* &quot;-&quot;??_);_(@_)"/>
    <numFmt numFmtId="175" formatCode="_(&quot;$&quot;* #,##0.0_);_(&quot;$&quot;* \(#,##0.0\);_(&quot;$&quot;* &quot;-&quot;??_);_(@_)"/>
    <numFmt numFmtId="176" formatCode="&quot;$&quot;#,##0.00"/>
    <numFmt numFmtId="177" formatCode="&quot;$&quot;#,##0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9"/>
      <name val="Tahoma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6CA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hair">
        <color indexed="4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>
        <color indexed="44"/>
      </bottom>
    </border>
    <border>
      <left>
        <color indexed="63"/>
      </left>
      <right>
        <color indexed="63"/>
      </right>
      <top style="hair">
        <color indexed="44"/>
      </top>
      <bottom style="hair">
        <color indexed="4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>
        <color indexed="44"/>
      </top>
      <bottom style="hair">
        <color indexed="44"/>
      </bottom>
    </border>
    <border>
      <left style="thin"/>
      <right>
        <color indexed="63"/>
      </right>
      <top style="hair">
        <color indexed="44"/>
      </top>
      <bottom style="hair">
        <color indexed="44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169" fontId="0" fillId="31" borderId="0">
      <alignment horizontal="center"/>
      <protection/>
    </xf>
    <xf numFmtId="169" fontId="0" fillId="32" borderId="0" applyBorder="0">
      <alignment/>
      <protection locked="0"/>
    </xf>
    <xf numFmtId="0" fontId="38" fillId="33" borderId="0" applyNumberFormat="0" applyBorder="0" applyAlignment="0" applyProtection="0"/>
    <xf numFmtId="0" fontId="0" fillId="0" borderId="0">
      <alignment/>
      <protection/>
    </xf>
    <xf numFmtId="0" fontId="0" fillId="34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 quotePrefix="1">
      <alignment horizontal="left"/>
      <protection/>
    </xf>
    <xf numFmtId="1" fontId="0" fillId="0" borderId="0" xfId="0" applyNumberFormat="1" applyFont="1" applyBorder="1" applyAlignment="1" applyProtection="1">
      <alignment/>
      <protection/>
    </xf>
    <xf numFmtId="1" fontId="0" fillId="0" borderId="0" xfId="0" applyNumberFormat="1" applyFont="1" applyBorder="1" applyAlignment="1">
      <alignment/>
    </xf>
    <xf numFmtId="0" fontId="1" fillId="35" borderId="0" xfId="0" applyFont="1" applyFill="1" applyAlignment="1" applyProtection="1">
      <alignment horizontal="centerContinuous"/>
      <protection/>
    </xf>
    <xf numFmtId="0" fontId="0" fillId="35" borderId="0" xfId="0" applyFill="1" applyAlignment="1">
      <alignment/>
    </xf>
    <xf numFmtId="1" fontId="0" fillId="35" borderId="0" xfId="0" applyNumberFormat="1" applyFont="1" applyFill="1" applyBorder="1" applyAlignment="1">
      <alignment/>
    </xf>
    <xf numFmtId="0" fontId="0" fillId="35" borderId="0" xfId="0" applyFill="1" applyAlignment="1" quotePrefix="1">
      <alignment horizontal="center"/>
    </xf>
    <xf numFmtId="0" fontId="0" fillId="35" borderId="10" xfId="0" applyFill="1" applyBorder="1" applyAlignment="1">
      <alignment/>
    </xf>
    <xf numFmtId="0" fontId="0" fillId="35" borderId="0" xfId="0" applyFont="1" applyFill="1" applyAlignment="1">
      <alignment/>
    </xf>
    <xf numFmtId="172" fontId="0" fillId="35" borderId="0" xfId="44" applyNumberFormat="1" applyFont="1" applyFill="1" applyAlignment="1">
      <alignment/>
    </xf>
    <xf numFmtId="174" fontId="0" fillId="35" borderId="0" xfId="42" applyNumberFormat="1" applyFont="1" applyFill="1" applyAlignment="1">
      <alignment/>
    </xf>
    <xf numFmtId="0" fontId="0" fillId="35" borderId="11" xfId="0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174" fontId="0" fillId="35" borderId="0" xfId="42" applyNumberFormat="1" applyFont="1" applyFill="1" applyBorder="1" applyAlignment="1">
      <alignment/>
    </xf>
    <xf numFmtId="172" fontId="0" fillId="35" borderId="0" xfId="44" applyNumberFormat="1" applyFont="1" applyFill="1" applyBorder="1" applyAlignment="1">
      <alignment/>
    </xf>
    <xf numFmtId="0" fontId="7" fillId="35" borderId="0" xfId="0" applyFont="1" applyFill="1" applyAlignment="1">
      <alignment horizontal="center"/>
    </xf>
    <xf numFmtId="9" fontId="0" fillId="35" borderId="0" xfId="0" applyNumberFormat="1" applyFont="1" applyFill="1" applyAlignment="1">
      <alignment/>
    </xf>
    <xf numFmtId="0" fontId="6" fillId="35" borderId="0" xfId="0" applyFont="1" applyFill="1" applyAlignment="1">
      <alignment horizontal="center"/>
    </xf>
    <xf numFmtId="0" fontId="4" fillId="35" borderId="0" xfId="0" applyFont="1" applyFill="1" applyAlignment="1">
      <alignment/>
    </xf>
    <xf numFmtId="0" fontId="7" fillId="35" borderId="14" xfId="0" applyFont="1" applyFill="1" applyBorder="1" applyAlignment="1">
      <alignment horizontal="center"/>
    </xf>
    <xf numFmtId="0" fontId="1" fillId="0" borderId="0" xfId="0" applyFont="1" applyAlignment="1" applyProtection="1">
      <alignment/>
      <protection locked="0"/>
    </xf>
    <xf numFmtId="168" fontId="0" fillId="35" borderId="0" xfId="42" applyNumberFormat="1" applyFont="1" applyFill="1" applyAlignment="1">
      <alignment/>
    </xf>
    <xf numFmtId="0" fontId="7" fillId="35" borderId="13" xfId="0" applyFont="1" applyFill="1" applyBorder="1" applyAlignment="1">
      <alignment horizontal="center"/>
    </xf>
    <xf numFmtId="168" fontId="0" fillId="35" borderId="0" xfId="44" applyNumberFormat="1" applyFont="1" applyFill="1" applyBorder="1" applyAlignment="1">
      <alignment/>
    </xf>
    <xf numFmtId="168" fontId="0" fillId="35" borderId="0" xfId="42" applyNumberFormat="1" applyFont="1" applyFill="1" applyAlignment="1">
      <alignment/>
    </xf>
    <xf numFmtId="169" fontId="0" fillId="35" borderId="0" xfId="42" applyNumberFormat="1" applyFont="1" applyFill="1" applyAlignment="1">
      <alignment/>
    </xf>
    <xf numFmtId="168" fontId="0" fillId="36" borderId="15" xfId="44" applyNumberFormat="1" applyFont="1" applyFill="1" applyBorder="1" applyAlignment="1" applyProtection="1">
      <alignment/>
      <protection locked="0"/>
    </xf>
    <xf numFmtId="168" fontId="0" fillId="36" borderId="16" xfId="44" applyNumberFormat="1" applyFont="1" applyFill="1" applyBorder="1" applyAlignment="1" applyProtection="1">
      <alignment/>
      <protection locked="0"/>
    </xf>
    <xf numFmtId="168" fontId="0" fillId="36" borderId="17" xfId="44" applyNumberFormat="1" applyFont="1" applyFill="1" applyBorder="1" applyAlignment="1" applyProtection="1">
      <alignment/>
      <protection locked="0"/>
    </xf>
    <xf numFmtId="168" fontId="0" fillId="36" borderId="16" xfId="0" applyNumberFormat="1" applyFont="1" applyFill="1" applyBorder="1" applyAlignment="1" applyProtection="1">
      <alignment/>
      <protection locked="0"/>
    </xf>
    <xf numFmtId="169" fontId="0" fillId="36" borderId="13" xfId="42" applyNumberFormat="1" applyFont="1" applyFill="1" applyBorder="1" applyAlignment="1" applyProtection="1">
      <alignment/>
      <protection locked="0"/>
    </xf>
    <xf numFmtId="169" fontId="0" fillId="36" borderId="17" xfId="42" applyNumberFormat="1" applyFont="1" applyFill="1" applyBorder="1" applyAlignment="1" applyProtection="1">
      <alignment/>
      <protection locked="0"/>
    </xf>
    <xf numFmtId="169" fontId="0" fillId="36" borderId="15" xfId="42" applyNumberFormat="1" applyFont="1" applyFill="1" applyBorder="1" applyAlignment="1" applyProtection="1">
      <alignment/>
      <protection locked="0"/>
    </xf>
    <xf numFmtId="169" fontId="0" fillId="36" borderId="18" xfId="42" applyNumberFormat="1" applyFont="1" applyFill="1" applyBorder="1" applyAlignment="1" applyProtection="1">
      <alignment/>
      <protection locked="0"/>
    </xf>
    <xf numFmtId="168" fontId="0" fillId="35" borderId="0" xfId="44" applyNumberFormat="1" applyFont="1" applyFill="1" applyAlignment="1">
      <alignment/>
    </xf>
    <xf numFmtId="169" fontId="0" fillId="35" borderId="0" xfId="42" applyNumberFormat="1" applyFont="1" applyFill="1" applyAlignment="1">
      <alignment/>
    </xf>
    <xf numFmtId="168" fontId="0" fillId="36" borderId="0" xfId="44" applyNumberFormat="1" applyFont="1" applyFill="1" applyAlignment="1" applyProtection="1">
      <alignment/>
      <protection locked="0"/>
    </xf>
    <xf numFmtId="168" fontId="0" fillId="36" borderId="0" xfId="44" applyNumberFormat="1" applyFont="1" applyFill="1" applyBorder="1" applyAlignment="1" applyProtection="1">
      <alignment/>
      <protection locked="0"/>
    </xf>
    <xf numFmtId="168" fontId="0" fillId="36" borderId="0" xfId="0" applyNumberFormat="1" applyFont="1" applyFill="1" applyAlignment="1" applyProtection="1">
      <alignment/>
      <protection locked="0"/>
    </xf>
    <xf numFmtId="0" fontId="0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1" fillId="0" borderId="0" xfId="0" applyFont="1" applyAlignment="1" applyProtection="1">
      <alignment horizontal="left"/>
      <protection locked="0"/>
    </xf>
    <xf numFmtId="0" fontId="1" fillId="35" borderId="0" xfId="0" applyFont="1" applyFill="1" applyAlignment="1">
      <alignment horizontal="center"/>
    </xf>
    <xf numFmtId="169" fontId="0" fillId="31" borderId="0" xfId="56">
      <alignment horizontal="center"/>
      <protection/>
    </xf>
    <xf numFmtId="169" fontId="0" fillId="31" borderId="0" xfId="56" applyAlignment="1">
      <alignment/>
      <protection/>
    </xf>
    <xf numFmtId="169" fontId="0" fillId="31" borderId="0" xfId="56" applyFont="1">
      <alignment horizontal="center"/>
      <protection/>
    </xf>
    <xf numFmtId="0" fontId="0" fillId="35" borderId="0" xfId="0" applyFont="1" applyFill="1" applyAlignment="1">
      <alignment/>
    </xf>
    <xf numFmtId="0" fontId="1" fillId="35" borderId="13" xfId="0" applyFont="1" applyFill="1" applyBorder="1" applyAlignment="1">
      <alignment/>
    </xf>
    <xf numFmtId="0" fontId="1" fillId="35" borderId="13" xfId="0" applyFont="1" applyFill="1" applyBorder="1" applyAlignment="1">
      <alignment horizontal="centerContinuous"/>
    </xf>
    <xf numFmtId="0" fontId="1" fillId="35" borderId="13" xfId="0" applyFont="1" applyFill="1" applyBorder="1" applyAlignment="1" quotePrefix="1">
      <alignment horizontal="center"/>
    </xf>
    <xf numFmtId="0" fontId="1" fillId="35" borderId="19" xfId="0" applyFont="1" applyFill="1" applyBorder="1" applyAlignment="1">
      <alignment horizontal="center"/>
    </xf>
    <xf numFmtId="0" fontId="1" fillId="35" borderId="20" xfId="0" applyFont="1" applyFill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0" fillId="35" borderId="22" xfId="0" applyFont="1" applyFill="1" applyBorder="1" applyAlignment="1" quotePrefix="1">
      <alignment horizontal="center"/>
    </xf>
    <xf numFmtId="169" fontId="0" fillId="35" borderId="0" xfId="42" applyNumberFormat="1" applyFont="1" applyFill="1" applyAlignment="1">
      <alignment/>
    </xf>
    <xf numFmtId="0" fontId="0" fillId="35" borderId="0" xfId="0" applyFont="1" applyFill="1" applyAlignment="1">
      <alignment horizontal="center"/>
    </xf>
    <xf numFmtId="174" fontId="0" fillId="35" borderId="0" xfId="42" applyNumberFormat="1" applyFont="1" applyFill="1" applyAlignment="1">
      <alignment horizontal="center"/>
    </xf>
    <xf numFmtId="174" fontId="0" fillId="35" borderId="0" xfId="42" applyNumberFormat="1" applyFont="1" applyFill="1" applyAlignment="1" quotePrefix="1">
      <alignment horizontal="center"/>
    </xf>
    <xf numFmtId="169" fontId="0" fillId="35" borderId="11" xfId="42" applyNumberFormat="1" applyFont="1" applyFill="1" applyBorder="1" applyAlignment="1">
      <alignment/>
    </xf>
    <xf numFmtId="169" fontId="0" fillId="36" borderId="17" xfId="42" applyNumberFormat="1" applyFont="1" applyFill="1" applyBorder="1" applyAlignment="1" applyProtection="1">
      <alignment/>
      <protection locked="0"/>
    </xf>
    <xf numFmtId="169" fontId="0" fillId="36" borderId="15" xfId="42" applyNumberFormat="1" applyFont="1" applyFill="1" applyBorder="1" applyAlignment="1" applyProtection="1">
      <alignment/>
      <protection locked="0"/>
    </xf>
    <xf numFmtId="169" fontId="0" fillId="36" borderId="18" xfId="42" applyNumberFormat="1" applyFont="1" applyFill="1" applyBorder="1" applyAlignment="1" applyProtection="1">
      <alignment/>
      <protection locked="0"/>
    </xf>
    <xf numFmtId="169" fontId="0" fillId="36" borderId="23" xfId="42" applyNumberFormat="1" applyFont="1" applyFill="1" applyBorder="1" applyAlignment="1" applyProtection="1">
      <alignment/>
      <protection locked="0"/>
    </xf>
    <xf numFmtId="169" fontId="0" fillId="36" borderId="24" xfId="42" applyNumberFormat="1" applyFont="1" applyFill="1" applyBorder="1" applyAlignment="1" applyProtection="1">
      <alignment/>
      <protection locked="0"/>
    </xf>
    <xf numFmtId="169" fontId="0" fillId="36" borderId="12" xfId="42" applyNumberFormat="1" applyFont="1" applyFill="1" applyBorder="1" applyAlignment="1" applyProtection="1">
      <alignment/>
      <protection locked="0"/>
    </xf>
    <xf numFmtId="0" fontId="0" fillId="35" borderId="13" xfId="0" applyFont="1" applyFill="1" applyBorder="1" applyAlignment="1">
      <alignment horizontal="center"/>
    </xf>
    <xf numFmtId="169" fontId="0" fillId="36" borderId="13" xfId="42" applyNumberFormat="1" applyFont="1" applyFill="1" applyBorder="1" applyAlignment="1" applyProtection="1">
      <alignment/>
      <protection locked="0"/>
    </xf>
    <xf numFmtId="174" fontId="0" fillId="35" borderId="13" xfId="42" applyNumberFormat="1" applyFont="1" applyFill="1" applyBorder="1" applyAlignment="1" quotePrefix="1">
      <alignment horizontal="center"/>
    </xf>
    <xf numFmtId="169" fontId="0" fillId="36" borderId="10" xfId="42" applyNumberFormat="1" applyFont="1" applyFill="1" applyBorder="1" applyAlignment="1" applyProtection="1">
      <alignment/>
      <protection locked="0"/>
    </xf>
    <xf numFmtId="174" fontId="0" fillId="35" borderId="13" xfId="42" applyNumberFormat="1" applyFont="1" applyFill="1" applyBorder="1" applyAlignment="1">
      <alignment horizontal="center"/>
    </xf>
    <xf numFmtId="0" fontId="0" fillId="35" borderId="25" xfId="0" applyFont="1" applyFill="1" applyBorder="1" applyAlignment="1">
      <alignment horizontal="center"/>
    </xf>
    <xf numFmtId="169" fontId="0" fillId="36" borderId="16" xfId="42" applyNumberFormat="1" applyFont="1" applyFill="1" applyBorder="1" applyAlignment="1" applyProtection="1">
      <alignment/>
      <protection locked="0"/>
    </xf>
    <xf numFmtId="174" fontId="0" fillId="35" borderId="16" xfId="42" applyNumberFormat="1" applyFont="1" applyFill="1" applyBorder="1" applyAlignment="1">
      <alignment horizontal="center"/>
    </xf>
    <xf numFmtId="174" fontId="0" fillId="35" borderId="16" xfId="42" applyNumberFormat="1" applyFont="1" applyFill="1" applyBorder="1" applyAlignment="1" quotePrefix="1">
      <alignment horizontal="center"/>
    </xf>
    <xf numFmtId="169" fontId="0" fillId="36" borderId="26" xfId="42" applyNumberFormat="1" applyFont="1" applyFill="1" applyBorder="1" applyAlignment="1" applyProtection="1">
      <alignment/>
      <protection locked="0"/>
    </xf>
    <xf numFmtId="168" fontId="0" fillId="36" borderId="13" xfId="42" applyNumberFormat="1" applyFont="1" applyFill="1" applyBorder="1" applyAlignment="1" applyProtection="1">
      <alignment/>
      <protection locked="0"/>
    </xf>
    <xf numFmtId="168" fontId="0" fillId="36" borderId="13" xfId="42" applyNumberFormat="1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35" borderId="0" xfId="0" applyFont="1" applyFill="1" applyAlignment="1">
      <alignment horizontal="center"/>
    </xf>
    <xf numFmtId="0" fontId="1" fillId="35" borderId="0" xfId="0" applyFont="1" applyFill="1" applyAlignment="1" applyProtection="1">
      <alignment horizontal="center"/>
      <protection/>
    </xf>
    <xf numFmtId="0" fontId="0" fillId="35" borderId="0" xfId="0" applyFont="1" applyFill="1" applyAlignment="1" applyProtection="1">
      <alignment horizontal="left"/>
      <protection/>
    </xf>
    <xf numFmtId="1" fontId="0" fillId="0" borderId="0" xfId="0" applyNumberFormat="1" applyFont="1" applyBorder="1" applyAlignment="1" applyProtection="1">
      <alignment horizontal="left"/>
      <protection/>
    </xf>
    <xf numFmtId="0" fontId="1" fillId="35" borderId="0" xfId="0" applyFont="1" applyFill="1" applyAlignment="1" applyProtection="1">
      <alignment horizontal="center"/>
      <protection/>
    </xf>
    <xf numFmtId="0" fontId="1" fillId="35" borderId="0" xfId="0" applyFont="1" applyFill="1" applyAlignment="1" applyProtection="1">
      <alignment horizontal="left"/>
      <protection/>
    </xf>
    <xf numFmtId="0" fontId="0" fillId="35" borderId="0" xfId="0" applyFont="1" applyFill="1" applyAlignment="1" applyProtection="1">
      <alignment horizontal="left"/>
      <protection/>
    </xf>
    <xf numFmtId="0" fontId="0" fillId="35" borderId="27" xfId="0" applyFont="1" applyFill="1" applyBorder="1" applyAlignment="1">
      <alignment horizontal="left"/>
    </xf>
    <xf numFmtId="0" fontId="0" fillId="35" borderId="0" xfId="0" applyFont="1" applyFill="1" applyBorder="1" applyAlignment="1">
      <alignment horizontal="left"/>
    </xf>
    <xf numFmtId="0" fontId="0" fillId="35" borderId="28" xfId="0" applyFont="1" applyFill="1" applyBorder="1" applyAlignment="1">
      <alignment horizontal="left"/>
    </xf>
    <xf numFmtId="0" fontId="0" fillId="35" borderId="29" xfId="0" applyFont="1" applyFill="1" applyBorder="1" applyAlignment="1">
      <alignment horizontal="left"/>
    </xf>
    <xf numFmtId="0" fontId="0" fillId="35" borderId="12" xfId="0" applyFont="1" applyFill="1" applyBorder="1" applyAlignment="1">
      <alignment horizontal="left"/>
    </xf>
    <xf numFmtId="0" fontId="0" fillId="35" borderId="13" xfId="0" applyFont="1" applyFill="1" applyBorder="1" applyAlignment="1">
      <alignment horizontal="left"/>
    </xf>
    <xf numFmtId="169" fontId="1" fillId="31" borderId="0" xfId="56" applyFont="1">
      <alignment horizontal="center"/>
      <protection/>
    </xf>
    <xf numFmtId="0" fontId="1" fillId="0" borderId="0" xfId="0" applyFont="1" applyBorder="1" applyAlignment="1" applyProtection="1" quotePrefix="1">
      <alignment horizontal="left"/>
      <protection/>
    </xf>
    <xf numFmtId="0" fontId="1" fillId="35" borderId="30" xfId="0" applyFont="1" applyFill="1" applyBorder="1" applyAlignment="1">
      <alignment horizontal="center"/>
    </xf>
    <xf numFmtId="0" fontId="1" fillId="35" borderId="31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0" fontId="0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1" fillId="35" borderId="0" xfId="0" applyFont="1" applyFill="1" applyAlignment="1">
      <alignment horizontal="left"/>
    </xf>
    <xf numFmtId="0" fontId="0" fillId="35" borderId="0" xfId="0" applyFont="1" applyFill="1" applyAlignment="1">
      <alignment horizontal="left"/>
    </xf>
    <xf numFmtId="169" fontId="1" fillId="31" borderId="0" xfId="56" applyFont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H Blue w/ #" xfId="56"/>
    <cellStyle name="MH Yellow w/#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showGridLines="0" tabSelected="1" zoomScalePageLayoutView="0" workbookViewId="0" topLeftCell="A1">
      <selection activeCell="D1" sqref="D1:G1"/>
    </sheetView>
  </sheetViews>
  <sheetFormatPr defaultColWidth="9.140625" defaultRowHeight="12.75"/>
  <cols>
    <col min="1" max="1" width="2.7109375" style="0" customWidth="1"/>
    <col min="2" max="2" width="4.8515625" style="0" bestFit="1" customWidth="1"/>
    <col min="3" max="3" width="12.7109375" style="0" customWidth="1"/>
    <col min="4" max="4" width="3.00390625" style="0" bestFit="1" customWidth="1"/>
    <col min="5" max="5" width="12.7109375" style="0" customWidth="1"/>
    <col min="6" max="6" width="3.00390625" style="0" bestFit="1" customWidth="1"/>
    <col min="7" max="7" width="12.7109375" style="0" customWidth="1"/>
    <col min="8" max="8" width="3.00390625" style="0" bestFit="1" customWidth="1"/>
    <col min="9" max="9" width="12.7109375" style="0" customWidth="1"/>
    <col min="10" max="10" width="3.00390625" style="0" bestFit="1" customWidth="1"/>
    <col min="11" max="11" width="12.7109375" style="0" customWidth="1"/>
    <col min="12" max="12" width="3.00390625" style="0" bestFit="1" customWidth="1"/>
    <col min="13" max="14" width="12.7109375" style="0" customWidth="1"/>
    <col min="15" max="15" width="2.7109375" style="0" customWidth="1"/>
    <col min="16" max="16" width="12.7109375" style="0" customWidth="1"/>
    <col min="17" max="17" width="2.7109375" style="0" customWidth="1"/>
    <col min="18" max="18" width="12.7109375" style="0" customWidth="1"/>
    <col min="19" max="19" width="2.57421875" style="0" customWidth="1"/>
    <col min="20" max="20" width="2.7109375" style="0" customWidth="1"/>
    <col min="21" max="21" width="7.00390625" style="0" customWidth="1"/>
    <col min="22" max="22" width="2.7109375" style="0" customWidth="1"/>
    <col min="23" max="23" width="8.00390625" style="0" customWidth="1"/>
    <col min="24" max="24" width="2.7109375" style="0" customWidth="1"/>
    <col min="25" max="25" width="7.8515625" style="0" customWidth="1"/>
    <col min="26" max="26" width="2.7109375" style="0" customWidth="1"/>
    <col min="27" max="27" width="6.8515625" style="0" customWidth="1"/>
    <col min="28" max="28" width="2.7109375" style="0" customWidth="1"/>
    <col min="29" max="29" width="6.8515625" style="0" customWidth="1"/>
    <col min="30" max="30" width="3.28125" style="0" customWidth="1"/>
    <col min="32" max="32" width="4.140625" style="0" customWidth="1"/>
    <col min="33" max="33" width="44.7109375" style="0" customWidth="1"/>
  </cols>
  <sheetData>
    <row r="1" spans="3:16" ht="12.75">
      <c r="C1" s="3" t="s">
        <v>0</v>
      </c>
      <c r="D1" s="85"/>
      <c r="E1" s="85"/>
      <c r="F1" s="85"/>
      <c r="G1" s="85"/>
      <c r="O1" s="2"/>
      <c r="P1" s="2"/>
    </row>
    <row r="2" spans="3:16" ht="12.75">
      <c r="C2" s="3" t="s">
        <v>1</v>
      </c>
      <c r="D2" s="85"/>
      <c r="E2" s="85"/>
      <c r="F2" s="85"/>
      <c r="G2" s="85"/>
      <c r="O2" s="2"/>
      <c r="P2" s="2"/>
    </row>
    <row r="3" spans="3:16" ht="12.75">
      <c r="C3" s="4"/>
      <c r="D3" s="5" t="s">
        <v>96</v>
      </c>
      <c r="O3" s="2"/>
      <c r="P3" s="2"/>
    </row>
    <row r="4" spans="2:16" ht="12.75">
      <c r="B4" s="2"/>
      <c r="C4" s="2"/>
      <c r="D4" s="2"/>
      <c r="E4" s="2"/>
      <c r="N4" s="2"/>
      <c r="O4" s="2"/>
      <c r="P4" s="2"/>
    </row>
    <row r="5" spans="1:19" ht="12.75">
      <c r="A5" s="49"/>
      <c r="B5" s="87" t="s">
        <v>115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9"/>
    </row>
    <row r="6" spans="1:19" ht="12.75">
      <c r="A6" s="49"/>
      <c r="B6" s="86" t="s">
        <v>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9"/>
    </row>
    <row r="7" spans="1:19" ht="12.75">
      <c r="A7" s="51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</row>
    <row r="8" spans="1:19" ht="12.75">
      <c r="A8" s="51"/>
      <c r="B8" s="53" t="s">
        <v>13</v>
      </c>
      <c r="C8" s="54" t="s">
        <v>14</v>
      </c>
      <c r="D8" s="54"/>
      <c r="E8" s="54"/>
      <c r="F8" s="54"/>
      <c r="G8" s="54"/>
      <c r="H8" s="54"/>
      <c r="I8" s="54"/>
      <c r="J8" s="55" t="s">
        <v>15</v>
      </c>
      <c r="K8" s="54" t="s">
        <v>16</v>
      </c>
      <c r="L8" s="54"/>
      <c r="M8" s="54"/>
      <c r="N8" s="54" t="s">
        <v>17</v>
      </c>
      <c r="O8" s="54"/>
      <c r="P8" s="54"/>
      <c r="Q8" s="54"/>
      <c r="R8" s="54"/>
      <c r="S8" s="52"/>
    </row>
    <row r="9" spans="1:19" ht="12.75">
      <c r="A9" s="51"/>
      <c r="B9" s="56"/>
      <c r="C9" s="48"/>
      <c r="D9" s="48"/>
      <c r="E9" s="48"/>
      <c r="F9" s="48"/>
      <c r="G9" s="48" t="s">
        <v>111</v>
      </c>
      <c r="H9" s="48"/>
      <c r="I9" s="48" t="s">
        <v>19</v>
      </c>
      <c r="J9" s="48"/>
      <c r="K9" s="48" t="s">
        <v>112</v>
      </c>
      <c r="L9" s="48"/>
      <c r="M9" s="57" t="s">
        <v>20</v>
      </c>
      <c r="N9" s="48"/>
      <c r="O9" s="48"/>
      <c r="P9" s="48"/>
      <c r="Q9" s="48"/>
      <c r="R9" s="57" t="s">
        <v>21</v>
      </c>
      <c r="S9" s="52"/>
    </row>
    <row r="10" spans="1:19" ht="12.75">
      <c r="A10" s="51"/>
      <c r="B10" s="58" t="s">
        <v>25</v>
      </c>
      <c r="C10" s="59" t="s">
        <v>22</v>
      </c>
      <c r="D10" s="59" t="s">
        <v>26</v>
      </c>
      <c r="E10" s="59" t="s">
        <v>27</v>
      </c>
      <c r="F10" s="59" t="s">
        <v>26</v>
      </c>
      <c r="G10" s="59" t="s">
        <v>29</v>
      </c>
      <c r="H10" s="59" t="s">
        <v>26</v>
      </c>
      <c r="I10" s="59" t="s">
        <v>28</v>
      </c>
      <c r="J10" s="59" t="s">
        <v>15</v>
      </c>
      <c r="K10" s="59" t="s">
        <v>113</v>
      </c>
      <c r="L10" s="59" t="s">
        <v>26</v>
      </c>
      <c r="M10" s="60" t="s">
        <v>30</v>
      </c>
      <c r="N10" s="59" t="s">
        <v>31</v>
      </c>
      <c r="O10" s="59" t="s">
        <v>32</v>
      </c>
      <c r="P10" s="59" t="s">
        <v>33</v>
      </c>
      <c r="Q10" s="59" t="s">
        <v>15</v>
      </c>
      <c r="R10" s="60" t="s">
        <v>34</v>
      </c>
      <c r="S10" s="52"/>
    </row>
    <row r="11" spans="1:19" ht="12.75">
      <c r="A11" s="51"/>
      <c r="B11" s="61" t="s">
        <v>2</v>
      </c>
      <c r="C11" s="62">
        <v>80000</v>
      </c>
      <c r="D11" s="63" t="s">
        <v>26</v>
      </c>
      <c r="E11" s="62"/>
      <c r="F11" s="64" t="s">
        <v>26</v>
      </c>
      <c r="G11" s="62"/>
      <c r="H11" s="64" t="s">
        <v>26</v>
      </c>
      <c r="I11" s="62"/>
      <c r="J11" s="65" t="s">
        <v>15</v>
      </c>
      <c r="K11" s="62">
        <v>80000</v>
      </c>
      <c r="L11" s="64" t="s">
        <v>26</v>
      </c>
      <c r="M11" s="66"/>
      <c r="N11" s="62"/>
      <c r="O11" s="64" t="s">
        <v>32</v>
      </c>
      <c r="P11" s="62"/>
      <c r="Q11" s="65" t="s">
        <v>15</v>
      </c>
      <c r="R11" s="66"/>
      <c r="S11" s="52"/>
    </row>
    <row r="12" spans="1:19" ht="12.75">
      <c r="A12" s="51"/>
      <c r="B12" s="61" t="s">
        <v>3</v>
      </c>
      <c r="C12" s="67"/>
      <c r="D12" s="63" t="s">
        <v>26</v>
      </c>
      <c r="E12" s="67"/>
      <c r="F12" s="64" t="s">
        <v>26</v>
      </c>
      <c r="G12" s="67"/>
      <c r="H12" s="64" t="s">
        <v>26</v>
      </c>
      <c r="I12" s="67"/>
      <c r="J12" s="65" t="s">
        <v>15</v>
      </c>
      <c r="K12" s="67"/>
      <c r="L12" s="64" t="s">
        <v>26</v>
      </c>
      <c r="M12" s="68"/>
      <c r="N12" s="67"/>
      <c r="O12" s="64" t="s">
        <v>32</v>
      </c>
      <c r="P12" s="67"/>
      <c r="Q12" s="65" t="s">
        <v>15</v>
      </c>
      <c r="R12" s="68"/>
      <c r="S12" s="52"/>
    </row>
    <row r="13" spans="1:19" ht="12.75">
      <c r="A13" s="51"/>
      <c r="B13" s="61" t="s">
        <v>5</v>
      </c>
      <c r="C13" s="69"/>
      <c r="D13" s="63" t="s">
        <v>26</v>
      </c>
      <c r="E13" s="69"/>
      <c r="F13" s="64" t="s">
        <v>26</v>
      </c>
      <c r="G13" s="69"/>
      <c r="H13" s="64" t="s">
        <v>26</v>
      </c>
      <c r="I13" s="69"/>
      <c r="J13" s="65" t="s">
        <v>15</v>
      </c>
      <c r="K13" s="69"/>
      <c r="L13" s="64" t="s">
        <v>26</v>
      </c>
      <c r="M13" s="70"/>
      <c r="N13" s="69"/>
      <c r="O13" s="64" t="s">
        <v>32</v>
      </c>
      <c r="P13" s="69"/>
      <c r="Q13" s="65" t="s">
        <v>15</v>
      </c>
      <c r="R13" s="70"/>
      <c r="S13" s="52"/>
    </row>
    <row r="14" spans="1:19" ht="12.75">
      <c r="A14" s="51"/>
      <c r="B14" s="61" t="s">
        <v>7</v>
      </c>
      <c r="C14" s="69"/>
      <c r="D14" s="63" t="s">
        <v>26</v>
      </c>
      <c r="E14" s="69"/>
      <c r="F14" s="64" t="s">
        <v>26</v>
      </c>
      <c r="G14" s="69"/>
      <c r="H14" s="64" t="s">
        <v>26</v>
      </c>
      <c r="I14" s="69"/>
      <c r="J14" s="65" t="s">
        <v>15</v>
      </c>
      <c r="K14" s="69"/>
      <c r="L14" s="64" t="s">
        <v>26</v>
      </c>
      <c r="M14" s="70"/>
      <c r="N14" s="69"/>
      <c r="O14" s="64" t="s">
        <v>32</v>
      </c>
      <c r="P14" s="69"/>
      <c r="Q14" s="65" t="s">
        <v>15</v>
      </c>
      <c r="R14" s="70"/>
      <c r="S14" s="52"/>
    </row>
    <row r="15" spans="1:19" ht="12.75">
      <c r="A15" s="51"/>
      <c r="B15" s="61" t="s">
        <v>41</v>
      </c>
      <c r="C15" s="69"/>
      <c r="D15" s="63" t="s">
        <v>26</v>
      </c>
      <c r="E15" s="69"/>
      <c r="F15" s="64" t="s">
        <v>26</v>
      </c>
      <c r="G15" s="69"/>
      <c r="H15" s="64" t="s">
        <v>26</v>
      </c>
      <c r="I15" s="69"/>
      <c r="J15" s="65" t="s">
        <v>15</v>
      </c>
      <c r="K15" s="69"/>
      <c r="L15" s="64" t="s">
        <v>26</v>
      </c>
      <c r="M15" s="70"/>
      <c r="N15" s="69"/>
      <c r="O15" s="64" t="s">
        <v>32</v>
      </c>
      <c r="P15" s="69"/>
      <c r="Q15" s="65" t="s">
        <v>15</v>
      </c>
      <c r="R15" s="70"/>
      <c r="S15" s="52"/>
    </row>
    <row r="16" spans="1:19" ht="12.75">
      <c r="A16" s="51"/>
      <c r="B16" s="61" t="s">
        <v>40</v>
      </c>
      <c r="C16" s="69"/>
      <c r="D16" s="63" t="s">
        <v>26</v>
      </c>
      <c r="E16" s="69"/>
      <c r="F16" s="64" t="s">
        <v>26</v>
      </c>
      <c r="G16" s="69"/>
      <c r="H16" s="64" t="s">
        <v>26</v>
      </c>
      <c r="I16" s="69"/>
      <c r="J16" s="65" t="s">
        <v>15</v>
      </c>
      <c r="K16" s="69"/>
      <c r="L16" s="64" t="s">
        <v>26</v>
      </c>
      <c r="M16" s="69"/>
      <c r="N16" s="71"/>
      <c r="O16" s="64" t="s">
        <v>32</v>
      </c>
      <c r="P16" s="69"/>
      <c r="Q16" s="65" t="s">
        <v>15</v>
      </c>
      <c r="R16" s="70"/>
      <c r="S16" s="52"/>
    </row>
    <row r="17" spans="1:19" ht="12.75">
      <c r="A17" s="51"/>
      <c r="B17" s="61" t="s">
        <v>42</v>
      </c>
      <c r="C17" s="69"/>
      <c r="D17" s="63" t="s">
        <v>26</v>
      </c>
      <c r="E17" s="69"/>
      <c r="F17" s="64" t="s">
        <v>26</v>
      </c>
      <c r="G17" s="69"/>
      <c r="H17" s="64" t="s">
        <v>26</v>
      </c>
      <c r="I17" s="69"/>
      <c r="J17" s="65" t="s">
        <v>15</v>
      </c>
      <c r="K17" s="69"/>
      <c r="L17" s="64" t="s">
        <v>26</v>
      </c>
      <c r="M17" s="70"/>
      <c r="N17" s="69"/>
      <c r="O17" s="64" t="s">
        <v>32</v>
      </c>
      <c r="P17" s="69"/>
      <c r="Q17" s="65" t="s">
        <v>15</v>
      </c>
      <c r="R17" s="70"/>
      <c r="S17" s="52"/>
    </row>
    <row r="18" spans="1:19" ht="12.75">
      <c r="A18" s="51"/>
      <c r="B18" s="61" t="s">
        <v>43</v>
      </c>
      <c r="C18" s="69"/>
      <c r="D18" s="63" t="s">
        <v>26</v>
      </c>
      <c r="E18" s="69"/>
      <c r="F18" s="64" t="s">
        <v>26</v>
      </c>
      <c r="G18" s="69"/>
      <c r="H18" s="64" t="s">
        <v>26</v>
      </c>
      <c r="I18" s="69"/>
      <c r="J18" s="65" t="s">
        <v>15</v>
      </c>
      <c r="K18" s="69"/>
      <c r="L18" s="64" t="s">
        <v>26</v>
      </c>
      <c r="M18" s="70"/>
      <c r="N18" s="69"/>
      <c r="O18" s="64" t="s">
        <v>32</v>
      </c>
      <c r="P18" s="69"/>
      <c r="Q18" s="65" t="s">
        <v>15</v>
      </c>
      <c r="R18" s="70"/>
      <c r="S18" s="52"/>
    </row>
    <row r="19" spans="1:19" ht="12.75">
      <c r="A19" s="51"/>
      <c r="B19" s="61" t="s">
        <v>44</v>
      </c>
      <c r="C19" s="69"/>
      <c r="D19" s="63" t="s">
        <v>26</v>
      </c>
      <c r="E19" s="69"/>
      <c r="F19" s="64" t="s">
        <v>26</v>
      </c>
      <c r="G19" s="69"/>
      <c r="H19" s="64" t="s">
        <v>26</v>
      </c>
      <c r="I19" s="69"/>
      <c r="J19" s="65" t="s">
        <v>15</v>
      </c>
      <c r="K19" s="69"/>
      <c r="L19" s="64" t="s">
        <v>26</v>
      </c>
      <c r="M19" s="70"/>
      <c r="N19" s="69"/>
      <c r="O19" s="64" t="s">
        <v>32</v>
      </c>
      <c r="P19" s="69"/>
      <c r="Q19" s="65" t="s">
        <v>15</v>
      </c>
      <c r="R19" s="70"/>
      <c r="S19" s="52"/>
    </row>
    <row r="20" spans="1:19" ht="12.75">
      <c r="A20" s="51"/>
      <c r="B20" s="61" t="s">
        <v>45</v>
      </c>
      <c r="C20" s="72"/>
      <c r="D20" s="73" t="s">
        <v>26</v>
      </c>
      <c r="E20" s="74"/>
      <c r="F20" s="73" t="s">
        <v>26</v>
      </c>
      <c r="G20" s="74"/>
      <c r="H20" s="73" t="s">
        <v>26</v>
      </c>
      <c r="I20" s="74"/>
      <c r="J20" s="75" t="s">
        <v>15</v>
      </c>
      <c r="K20" s="74"/>
      <c r="L20" s="73" t="s">
        <v>26</v>
      </c>
      <c r="M20" s="76"/>
      <c r="N20" s="74"/>
      <c r="O20" s="77" t="s">
        <v>32</v>
      </c>
      <c r="P20" s="74"/>
      <c r="Q20" s="75" t="s">
        <v>15</v>
      </c>
      <c r="R20" s="76"/>
      <c r="S20" s="52"/>
    </row>
    <row r="21" spans="1:19" ht="13.5" thickBot="1">
      <c r="A21" s="51"/>
      <c r="B21" s="78" t="s">
        <v>46</v>
      </c>
      <c r="C21" s="79"/>
      <c r="D21" s="80" t="s">
        <v>26</v>
      </c>
      <c r="E21" s="79"/>
      <c r="F21" s="80" t="s">
        <v>26</v>
      </c>
      <c r="G21" s="79"/>
      <c r="H21" s="80" t="s">
        <v>26</v>
      </c>
      <c r="I21" s="79"/>
      <c r="J21" s="81" t="s">
        <v>15</v>
      </c>
      <c r="K21" s="79"/>
      <c r="L21" s="80" t="s">
        <v>26</v>
      </c>
      <c r="M21" s="82"/>
      <c r="N21" s="79"/>
      <c r="O21" s="80" t="s">
        <v>32</v>
      </c>
      <c r="P21" s="79"/>
      <c r="Q21" s="81" t="s">
        <v>15</v>
      </c>
      <c r="R21" s="82"/>
      <c r="S21" s="52"/>
    </row>
    <row r="22" spans="1:19" ht="13.5" thickTop="1">
      <c r="A22" s="49"/>
      <c r="B22" s="9"/>
      <c r="C22" s="23">
        <f>IF(C21="","",IF(C21=67400,"Correct!","Try again!"))</f>
      </c>
      <c r="D22" s="24"/>
      <c r="E22" s="23">
        <f>IF(E21="","",IF(E21=6200,"Correct!","Try again!"))</f>
      </c>
      <c r="F22" s="24"/>
      <c r="G22" s="23">
        <f>IF(G21="","",IF(G21=13000,"Correct!","Try again!"))</f>
      </c>
      <c r="H22" s="24"/>
      <c r="I22" s="23">
        <f>IF(I21="","",IF(I21=7600,"Correct!","Try again!"))</f>
      </c>
      <c r="J22" s="24"/>
      <c r="K22" s="23">
        <f>IF(K21="","",IF(K21=80000,"Correct!","Try again!"))</f>
      </c>
      <c r="L22" s="24"/>
      <c r="M22" s="23">
        <f>IF(M21="","",IF(M21=14200,"Correct!","Try again!"))</f>
      </c>
      <c r="N22" s="23">
        <f>IF(N21="","",IF(N21=38000,"Correct!","Try again!"))</f>
      </c>
      <c r="O22" s="24"/>
      <c r="P22" s="23">
        <f>IF(P21="","",IF(P21=23800,"Correct!","Try again!"))</f>
      </c>
      <c r="Q22" s="24"/>
      <c r="R22" s="23">
        <f>IF(R21="","",IF(R21=14200,"Correct!","Try again!"))</f>
      </c>
      <c r="S22" s="9"/>
    </row>
  </sheetData>
  <sheetProtection password="C690" sheet="1" objects="1" scenarios="1" selectLockedCells="1"/>
  <mergeCells count="4">
    <mergeCell ref="D2:G2"/>
    <mergeCell ref="D1:G1"/>
    <mergeCell ref="B6:R6"/>
    <mergeCell ref="B5:R5"/>
  </mergeCells>
  <printOptions horizontalCentered="1"/>
  <pageMargins left="0.25" right="0.25" top="1" bottom="1" header="0.5" footer="0.5"/>
  <pageSetup fitToHeight="1" fitToWidth="1" horizontalDpi="600" verticalDpi="600" orientation="landscape" scale="9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showGridLines="0" zoomScalePageLayoutView="0" workbookViewId="0" topLeftCell="A1">
      <selection activeCell="A1" sqref="A1:B1"/>
    </sheetView>
  </sheetViews>
  <sheetFormatPr defaultColWidth="9.140625" defaultRowHeight="12.75"/>
  <cols>
    <col min="1" max="6" width="12.7109375" style="0" customWidth="1"/>
    <col min="7" max="7" width="2.7109375" style="0" customWidth="1"/>
    <col min="8" max="19" width="12.7109375" style="0" customWidth="1"/>
  </cols>
  <sheetData>
    <row r="1" spans="1:6" ht="12.75">
      <c r="A1" s="89" t="s">
        <v>97</v>
      </c>
      <c r="B1" s="89"/>
      <c r="F1" s="6"/>
    </row>
    <row r="2" spans="2:6" ht="12.75">
      <c r="B2" s="6"/>
      <c r="C2" s="6"/>
      <c r="D2" s="6"/>
      <c r="E2" s="6"/>
      <c r="F2" s="6"/>
    </row>
    <row r="3" spans="1:7" ht="12.75">
      <c r="A3" s="87" t="s">
        <v>115</v>
      </c>
      <c r="B3" s="90"/>
      <c r="C3" s="90"/>
      <c r="D3" s="90"/>
      <c r="E3" s="90"/>
      <c r="F3" s="90"/>
      <c r="G3" s="9"/>
    </row>
    <row r="4" spans="1:7" ht="12.75">
      <c r="A4" s="9"/>
      <c r="B4" s="91"/>
      <c r="C4" s="91"/>
      <c r="D4" s="91"/>
      <c r="E4" s="91"/>
      <c r="F4" s="10"/>
      <c r="G4" s="9"/>
    </row>
    <row r="5" spans="1:7" ht="12.75">
      <c r="A5" s="11" t="s">
        <v>2</v>
      </c>
      <c r="B5" s="92" t="s">
        <v>116</v>
      </c>
      <c r="C5" s="88"/>
      <c r="D5" s="88"/>
      <c r="E5" s="88"/>
      <c r="F5" s="29">
        <v>80000</v>
      </c>
      <c r="G5" s="9"/>
    </row>
    <row r="6" spans="1:7" ht="12.75">
      <c r="A6" s="11" t="s">
        <v>3</v>
      </c>
      <c r="B6" s="88" t="s">
        <v>4</v>
      </c>
      <c r="C6" s="88"/>
      <c r="D6" s="88"/>
      <c r="E6" s="88"/>
      <c r="F6" s="30">
        <v>9200</v>
      </c>
      <c r="G6" s="9"/>
    </row>
    <row r="7" spans="1:7" ht="12.75">
      <c r="A7" s="11" t="s">
        <v>5</v>
      </c>
      <c r="B7" s="88" t="s">
        <v>6</v>
      </c>
      <c r="C7" s="88"/>
      <c r="D7" s="88"/>
      <c r="E7" s="88"/>
      <c r="F7" s="30">
        <v>3800</v>
      </c>
      <c r="G7" s="9"/>
    </row>
    <row r="8" spans="1:7" ht="12.75">
      <c r="A8" s="11" t="s">
        <v>7</v>
      </c>
      <c r="B8" s="88" t="s">
        <v>8</v>
      </c>
      <c r="C8" s="88"/>
      <c r="D8" s="88"/>
      <c r="E8" s="88"/>
      <c r="F8" s="30">
        <v>12000</v>
      </c>
      <c r="G8" s="9"/>
    </row>
    <row r="9" spans="1:7" ht="12.75">
      <c r="A9" s="11" t="s">
        <v>10</v>
      </c>
      <c r="B9" s="88" t="s">
        <v>11</v>
      </c>
      <c r="C9" s="88"/>
      <c r="D9" s="88"/>
      <c r="E9" s="88"/>
      <c r="F9" s="30">
        <v>9600</v>
      </c>
      <c r="G9" s="9"/>
    </row>
    <row r="10" spans="1:7" ht="12.75">
      <c r="A10" s="11"/>
      <c r="B10" s="88" t="s">
        <v>12</v>
      </c>
      <c r="C10" s="88"/>
      <c r="D10" s="88"/>
      <c r="E10" s="88"/>
      <c r="F10" s="30">
        <v>1600</v>
      </c>
      <c r="G10" s="9"/>
    </row>
    <row r="11" spans="1:7" ht="12.75">
      <c r="A11" s="11"/>
      <c r="B11" s="88" t="s">
        <v>18</v>
      </c>
      <c r="C11" s="88"/>
      <c r="D11" s="88"/>
      <c r="E11" s="88"/>
      <c r="F11" s="31">
        <v>4</v>
      </c>
      <c r="G11" s="9"/>
    </row>
    <row r="12" spans="1:7" ht="12.75">
      <c r="A12" s="11" t="s">
        <v>23</v>
      </c>
      <c r="B12" s="88" t="s">
        <v>24</v>
      </c>
      <c r="C12" s="88"/>
      <c r="D12" s="88"/>
      <c r="E12" s="88"/>
      <c r="F12" s="29">
        <v>16000</v>
      </c>
      <c r="G12" s="9"/>
    </row>
    <row r="13" spans="1:7" ht="12.75">
      <c r="A13" s="11"/>
      <c r="B13" s="88" t="s">
        <v>35</v>
      </c>
      <c r="C13" s="88"/>
      <c r="D13" s="88"/>
      <c r="E13" s="88"/>
      <c r="F13" s="30">
        <v>1000</v>
      </c>
      <c r="G13" s="9"/>
    </row>
    <row r="14" spans="1:7" ht="12.75">
      <c r="A14" s="11"/>
      <c r="B14" s="88" t="s">
        <v>36</v>
      </c>
      <c r="C14" s="88"/>
      <c r="D14" s="88"/>
      <c r="E14" s="88"/>
      <c r="F14" s="31">
        <v>5</v>
      </c>
      <c r="G14" s="9"/>
    </row>
    <row r="15" spans="1:7" ht="12.75">
      <c r="A15" s="11" t="s">
        <v>37</v>
      </c>
      <c r="B15" s="88" t="s">
        <v>38</v>
      </c>
      <c r="C15" s="88"/>
      <c r="D15" s="88"/>
      <c r="E15" s="88"/>
      <c r="F15" s="29">
        <v>38000</v>
      </c>
      <c r="G15" s="9"/>
    </row>
    <row r="16" spans="1:7" ht="12.75">
      <c r="A16" s="11"/>
      <c r="B16" s="88" t="s">
        <v>39</v>
      </c>
      <c r="C16" s="88"/>
      <c r="D16" s="88"/>
      <c r="E16" s="88"/>
      <c r="F16" s="30">
        <v>18000</v>
      </c>
      <c r="G16" s="9"/>
    </row>
    <row r="17" spans="1:7" ht="12.75">
      <c r="A17" s="9"/>
      <c r="B17" s="9"/>
      <c r="C17" s="9"/>
      <c r="D17" s="9"/>
      <c r="E17" s="9"/>
      <c r="F17" s="9"/>
      <c r="G17" s="9"/>
    </row>
  </sheetData>
  <sheetProtection password="C690" sheet="1" objects="1" scenarios="1" selectLockedCells="1" selectUnlockedCells="1"/>
  <mergeCells count="15">
    <mergeCell ref="A1:B1"/>
    <mergeCell ref="A3:F3"/>
    <mergeCell ref="B4:E4"/>
    <mergeCell ref="B5:E5"/>
    <mergeCell ref="B6:E6"/>
    <mergeCell ref="B7:E7"/>
    <mergeCell ref="B14:E14"/>
    <mergeCell ref="B15:E15"/>
    <mergeCell ref="B16:E16"/>
    <mergeCell ref="B8:E8"/>
    <mergeCell ref="B9:E9"/>
    <mergeCell ref="B10:E10"/>
    <mergeCell ref="B11:E11"/>
    <mergeCell ref="B12:E12"/>
    <mergeCell ref="B13:E13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0"/>
  <sheetViews>
    <sheetView showGridLines="0" zoomScalePageLayoutView="0" workbookViewId="0" topLeftCell="A1">
      <selection activeCell="C1" sqref="C1:D1"/>
    </sheetView>
  </sheetViews>
  <sheetFormatPr defaultColWidth="9.140625" defaultRowHeight="12.75"/>
  <cols>
    <col min="1" max="1" width="2.57421875" style="0" bestFit="1" customWidth="1"/>
    <col min="2" max="7" width="12.7109375" style="0" customWidth="1"/>
    <col min="8" max="9" width="2.7109375" style="0" customWidth="1"/>
    <col min="10" max="18" width="12.7109375" style="0" customWidth="1"/>
    <col min="22" max="22" width="40.7109375" style="0" customWidth="1"/>
    <col min="23" max="23" width="11.7109375" style="0" customWidth="1"/>
  </cols>
  <sheetData>
    <row r="1" spans="2:24" ht="12.75">
      <c r="B1" s="3" t="s">
        <v>0</v>
      </c>
      <c r="C1" s="85"/>
      <c r="D1" s="85"/>
      <c r="F1" s="26"/>
      <c r="M1" s="2"/>
      <c r="N1" s="2"/>
      <c r="O1" s="2"/>
      <c r="X1" s="6"/>
    </row>
    <row r="2" spans="1:24" ht="12.75">
      <c r="A2" s="2"/>
      <c r="B2" s="3" t="s">
        <v>1</v>
      </c>
      <c r="C2" s="85"/>
      <c r="D2" s="85"/>
      <c r="F2" s="26"/>
      <c r="M2" s="2"/>
      <c r="N2" s="2"/>
      <c r="O2" s="2"/>
      <c r="X2" s="6"/>
    </row>
    <row r="3" spans="1:24" ht="12.75">
      <c r="A3" s="2"/>
      <c r="B3" s="4"/>
      <c r="C3" s="100" t="s">
        <v>106</v>
      </c>
      <c r="D3" s="100"/>
      <c r="F3" s="5"/>
      <c r="M3" s="2"/>
      <c r="N3" s="2"/>
      <c r="O3" s="2"/>
      <c r="X3" s="7"/>
    </row>
    <row r="4" spans="1:24" ht="12.75">
      <c r="A4" s="2"/>
      <c r="B4" s="2"/>
      <c r="C4" s="2"/>
      <c r="D4" s="2"/>
      <c r="M4" s="2"/>
      <c r="N4" s="2"/>
      <c r="O4" s="2"/>
      <c r="X4" s="7"/>
    </row>
    <row r="5" spans="1:24" ht="12.75">
      <c r="A5" s="49"/>
      <c r="B5" s="99" t="s">
        <v>117</v>
      </c>
      <c r="C5" s="99"/>
      <c r="D5" s="99"/>
      <c r="E5" s="99"/>
      <c r="F5" s="99"/>
      <c r="G5" s="99"/>
      <c r="H5" s="99"/>
      <c r="I5" s="49"/>
      <c r="M5" s="2"/>
      <c r="N5" s="2"/>
      <c r="O5" s="2"/>
      <c r="X5" s="2"/>
    </row>
    <row r="6" spans="1:24" ht="12.75">
      <c r="A6" s="49"/>
      <c r="B6" s="99" t="s">
        <v>50</v>
      </c>
      <c r="C6" s="99"/>
      <c r="D6" s="99"/>
      <c r="E6" s="99"/>
      <c r="F6" s="99"/>
      <c r="G6" s="99"/>
      <c r="H6" s="99"/>
      <c r="I6" s="49"/>
      <c r="M6" s="2"/>
      <c r="N6" s="2"/>
      <c r="O6" s="2"/>
      <c r="X6" s="2"/>
    </row>
    <row r="7" spans="1:24" ht="12.75">
      <c r="A7" s="49"/>
      <c r="B7" s="49"/>
      <c r="C7" s="49"/>
      <c r="D7" s="49"/>
      <c r="E7" s="49"/>
      <c r="F7" s="49"/>
      <c r="G7" s="49"/>
      <c r="H7" s="49"/>
      <c r="I7" s="49"/>
      <c r="X7" s="2"/>
    </row>
    <row r="8" spans="1:24" ht="12.75">
      <c r="A8" s="49" t="s">
        <v>52</v>
      </c>
      <c r="B8" s="101" t="s">
        <v>121</v>
      </c>
      <c r="C8" s="102"/>
      <c r="D8" s="103"/>
      <c r="E8" s="101" t="s">
        <v>120</v>
      </c>
      <c r="F8" s="102"/>
      <c r="G8" s="102"/>
      <c r="H8" s="103"/>
      <c r="I8" s="49"/>
      <c r="T8" s="2"/>
      <c r="U8" s="2"/>
      <c r="X8" s="2"/>
    </row>
    <row r="9" spans="1:24" ht="12.75">
      <c r="A9" s="49"/>
      <c r="B9" s="95" t="s">
        <v>54</v>
      </c>
      <c r="C9" s="96"/>
      <c r="D9" s="32"/>
      <c r="E9" s="95" t="s">
        <v>14</v>
      </c>
      <c r="F9" s="96"/>
      <c r="G9" s="13"/>
      <c r="H9" s="16"/>
      <c r="I9" s="49"/>
      <c r="T9" s="2"/>
      <c r="U9" s="2"/>
      <c r="X9" s="2"/>
    </row>
    <row r="10" spans="1:24" ht="12.75">
      <c r="A10" s="49"/>
      <c r="B10" s="93" t="s">
        <v>56</v>
      </c>
      <c r="C10" s="94"/>
      <c r="D10" s="36"/>
      <c r="E10" s="93" t="s">
        <v>57</v>
      </c>
      <c r="F10" s="94"/>
      <c r="G10" s="34"/>
      <c r="H10" s="16"/>
      <c r="I10" s="49"/>
      <c r="T10" s="2"/>
      <c r="U10" s="2"/>
      <c r="X10" s="2"/>
    </row>
    <row r="11" spans="1:24" ht="13.5" thickBot="1">
      <c r="A11" s="49"/>
      <c r="B11" s="93" t="s">
        <v>101</v>
      </c>
      <c r="C11" s="94"/>
      <c r="D11" s="33"/>
      <c r="E11" s="93" t="s">
        <v>59</v>
      </c>
      <c r="F11" s="94"/>
      <c r="G11" s="33"/>
      <c r="H11" s="16"/>
      <c r="I11" s="49"/>
      <c r="T11" s="2"/>
      <c r="U11" s="2"/>
      <c r="X11" s="2"/>
    </row>
    <row r="12" spans="1:24" ht="13.5" thickTop="1">
      <c r="A12" s="49"/>
      <c r="B12" s="93"/>
      <c r="C12" s="94"/>
      <c r="D12" s="21">
        <f>IF(D11="","",IF(D11=20000,"Correct!","Try again!"))</f>
      </c>
      <c r="E12" s="93"/>
      <c r="F12" s="94"/>
      <c r="G12" s="13"/>
      <c r="H12" s="16"/>
      <c r="I12" s="49"/>
      <c r="T12" s="2"/>
      <c r="U12" s="2"/>
      <c r="X12" s="2"/>
    </row>
    <row r="13" spans="1:24" ht="12.75">
      <c r="A13" s="49"/>
      <c r="B13" s="93"/>
      <c r="C13" s="94"/>
      <c r="D13" s="13"/>
      <c r="E13" s="93" t="s">
        <v>16</v>
      </c>
      <c r="F13" s="94"/>
      <c r="G13" s="13"/>
      <c r="H13" s="16"/>
      <c r="I13" s="49"/>
      <c r="T13" s="2"/>
      <c r="U13" s="2"/>
      <c r="X13" s="2"/>
    </row>
    <row r="14" spans="1:24" ht="12.75">
      <c r="A14" s="49"/>
      <c r="B14" s="93"/>
      <c r="C14" s="94"/>
      <c r="D14" s="13"/>
      <c r="E14" s="93" t="s">
        <v>62</v>
      </c>
      <c r="F14" s="94"/>
      <c r="G14" s="34"/>
      <c r="H14" s="16"/>
      <c r="I14" s="49"/>
      <c r="T14" s="2"/>
      <c r="U14" s="2"/>
      <c r="X14" s="2"/>
    </row>
    <row r="15" spans="1:24" ht="12.75">
      <c r="A15" s="49"/>
      <c r="B15" s="93"/>
      <c r="C15" s="94"/>
      <c r="D15" s="13"/>
      <c r="E15" s="93" t="s">
        <v>64</v>
      </c>
      <c r="F15" s="94"/>
      <c r="G15" s="36"/>
      <c r="H15" s="16"/>
      <c r="I15" s="49"/>
      <c r="T15" s="2"/>
      <c r="U15" s="2"/>
      <c r="X15" s="2"/>
    </row>
    <row r="16" spans="1:24" ht="13.5" thickBot="1">
      <c r="A16" s="49"/>
      <c r="B16" s="93"/>
      <c r="C16" s="94"/>
      <c r="D16" s="13"/>
      <c r="E16" s="93" t="s">
        <v>65</v>
      </c>
      <c r="F16" s="94"/>
      <c r="G16" s="33"/>
      <c r="H16" s="16"/>
      <c r="I16" s="49"/>
      <c r="T16" s="2"/>
      <c r="U16" s="2"/>
      <c r="X16" s="2"/>
    </row>
    <row r="17" spans="1:24" ht="13.5" thickTop="1">
      <c r="A17" s="49"/>
      <c r="B17" s="93"/>
      <c r="C17" s="94"/>
      <c r="D17" s="13"/>
      <c r="E17" s="93"/>
      <c r="F17" s="94"/>
      <c r="G17" s="21">
        <f>IF(G16="","",IF(G16=84000,"Correct!","Try again!"))</f>
      </c>
      <c r="H17" s="16"/>
      <c r="I17" s="49"/>
      <c r="T17" s="2"/>
      <c r="U17" s="2"/>
      <c r="X17" s="2"/>
    </row>
    <row r="18" spans="1:21" ht="12.75">
      <c r="A18" s="49"/>
      <c r="B18" s="17"/>
      <c r="C18" s="18"/>
      <c r="D18" s="18"/>
      <c r="E18" s="17"/>
      <c r="F18" s="18"/>
      <c r="G18" s="18"/>
      <c r="H18" s="12"/>
      <c r="I18" s="49"/>
      <c r="T18" s="2"/>
      <c r="U18" s="2"/>
    </row>
    <row r="19" spans="1:21" ht="12.75">
      <c r="A19" s="49"/>
      <c r="B19" s="45"/>
      <c r="C19" s="45"/>
      <c r="D19" s="45"/>
      <c r="E19" s="45"/>
      <c r="F19" s="45"/>
      <c r="G19" s="45"/>
      <c r="H19" s="46"/>
      <c r="I19" s="49"/>
      <c r="T19" s="2"/>
      <c r="U19" s="2"/>
    </row>
    <row r="20" spans="20:21" ht="12.75">
      <c r="T20" s="2"/>
      <c r="U20" s="2"/>
    </row>
    <row r="21" spans="1:21" ht="12.75">
      <c r="A21" s="49"/>
      <c r="B21" s="49"/>
      <c r="C21" s="49"/>
      <c r="D21" s="49"/>
      <c r="E21" s="49"/>
      <c r="F21" s="49"/>
      <c r="G21" s="49"/>
      <c r="H21" s="49"/>
      <c r="I21" s="49"/>
      <c r="T21" s="2"/>
      <c r="U21" s="2"/>
    </row>
    <row r="22" spans="1:21" ht="12.75">
      <c r="A22" s="49" t="s">
        <v>70</v>
      </c>
      <c r="B22" s="101" t="s">
        <v>121</v>
      </c>
      <c r="C22" s="102"/>
      <c r="D22" s="103"/>
      <c r="E22" s="101" t="s">
        <v>120</v>
      </c>
      <c r="F22" s="102"/>
      <c r="G22" s="102"/>
      <c r="H22" s="103"/>
      <c r="I22" s="49"/>
      <c r="T22" s="2"/>
      <c r="U22" s="2"/>
    </row>
    <row r="23" spans="1:21" ht="12.75">
      <c r="A23" s="49"/>
      <c r="B23" s="95" t="s">
        <v>54</v>
      </c>
      <c r="C23" s="96"/>
      <c r="D23" s="32"/>
      <c r="E23" s="95" t="s">
        <v>14</v>
      </c>
      <c r="F23" s="96"/>
      <c r="G23" s="13"/>
      <c r="H23" s="16"/>
      <c r="I23" s="49"/>
      <c r="T23" s="2"/>
      <c r="U23" s="2"/>
    </row>
    <row r="24" spans="1:21" ht="12.75">
      <c r="A24" s="49"/>
      <c r="B24" s="93" t="s">
        <v>71</v>
      </c>
      <c r="C24" s="94"/>
      <c r="D24" s="83"/>
      <c r="E24" s="93" t="s">
        <v>57</v>
      </c>
      <c r="F24" s="94"/>
      <c r="G24" s="34"/>
      <c r="H24" s="16"/>
      <c r="I24" s="49"/>
      <c r="T24" s="2"/>
      <c r="U24" s="2"/>
    </row>
    <row r="25" spans="1:21" ht="13.5" thickBot="1">
      <c r="A25" s="49"/>
      <c r="B25" s="93" t="s">
        <v>101</v>
      </c>
      <c r="C25" s="94"/>
      <c r="D25" s="33"/>
      <c r="E25" s="93" t="s">
        <v>73</v>
      </c>
      <c r="F25" s="94"/>
      <c r="G25" s="37"/>
      <c r="H25" s="16"/>
      <c r="I25" s="49"/>
      <c r="T25" s="2"/>
      <c r="U25" s="2"/>
    </row>
    <row r="26" spans="1:9" ht="13.5" thickTop="1">
      <c r="A26" s="49"/>
      <c r="B26" s="93"/>
      <c r="C26" s="94"/>
      <c r="D26" s="21">
        <f>IF(D25="","",IF(D25=80000,"Correct!","Try again!"))</f>
      </c>
      <c r="E26" s="93" t="s">
        <v>74</v>
      </c>
      <c r="F26" s="94"/>
      <c r="G26" s="83"/>
      <c r="H26" s="16"/>
      <c r="I26" s="49"/>
    </row>
    <row r="27" spans="1:9" ht="13.5" thickBot="1">
      <c r="A27" s="49"/>
      <c r="B27" s="93"/>
      <c r="C27" s="94"/>
      <c r="D27" s="13"/>
      <c r="E27" s="93" t="s">
        <v>59</v>
      </c>
      <c r="F27" s="94"/>
      <c r="G27" s="35"/>
      <c r="H27" s="16"/>
      <c r="I27" s="49"/>
    </row>
    <row r="28" spans="1:9" ht="13.5" thickTop="1">
      <c r="A28" s="49"/>
      <c r="B28" s="93"/>
      <c r="C28" s="94"/>
      <c r="D28" s="13"/>
      <c r="E28" s="93"/>
      <c r="F28" s="94"/>
      <c r="G28" s="20"/>
      <c r="H28" s="16"/>
      <c r="I28" s="49"/>
    </row>
    <row r="29" spans="1:9" ht="12.75">
      <c r="A29" s="49"/>
      <c r="B29" s="93"/>
      <c r="C29" s="94"/>
      <c r="D29" s="13"/>
      <c r="E29" s="93" t="s">
        <v>16</v>
      </c>
      <c r="F29" s="94"/>
      <c r="G29" s="19"/>
      <c r="H29" s="16"/>
      <c r="I29" s="49"/>
    </row>
    <row r="30" spans="1:9" ht="12.75">
      <c r="A30" s="49"/>
      <c r="B30" s="93"/>
      <c r="C30" s="94"/>
      <c r="D30" s="13"/>
      <c r="E30" s="93" t="s">
        <v>62</v>
      </c>
      <c r="F30" s="94"/>
      <c r="G30" s="34"/>
      <c r="H30" s="16"/>
      <c r="I30" s="49"/>
    </row>
    <row r="31" spans="1:9" ht="12.75">
      <c r="A31" s="49"/>
      <c r="B31" s="93"/>
      <c r="C31" s="94"/>
      <c r="D31" s="13"/>
      <c r="E31" s="93" t="s">
        <v>64</v>
      </c>
      <c r="F31" s="94"/>
      <c r="G31" s="36"/>
      <c r="H31" s="16"/>
      <c r="I31" s="49"/>
    </row>
    <row r="32" spans="1:9" ht="13.5" thickBot="1">
      <c r="A32" s="49"/>
      <c r="B32" s="93"/>
      <c r="C32" s="94"/>
      <c r="D32" s="13"/>
      <c r="E32" s="93" t="s">
        <v>65</v>
      </c>
      <c r="F32" s="94"/>
      <c r="G32" s="35"/>
      <c r="H32" s="16"/>
      <c r="I32" s="49"/>
    </row>
    <row r="33" spans="1:9" ht="13.5" thickTop="1">
      <c r="A33" s="49"/>
      <c r="B33" s="97"/>
      <c r="C33" s="98"/>
      <c r="D33" s="18"/>
      <c r="E33" s="97"/>
      <c r="F33" s="98"/>
      <c r="G33" s="25">
        <f>IF(G32="","",IF(G32=144000,"Correct!","Try again!"))</f>
      </c>
      <c r="H33" s="12"/>
      <c r="I33" s="49"/>
    </row>
    <row r="34" spans="1:9" ht="12.75">
      <c r="A34" s="49"/>
      <c r="B34" s="49"/>
      <c r="C34" s="49"/>
      <c r="D34" s="49"/>
      <c r="E34" s="49"/>
      <c r="F34" s="49"/>
      <c r="G34" s="49"/>
      <c r="H34" s="49"/>
      <c r="I34" s="49"/>
    </row>
    <row r="35" ht="12.75">
      <c r="A35" s="2"/>
    </row>
    <row r="36" spans="1:9" ht="12.75">
      <c r="A36" s="49"/>
      <c r="B36" s="49"/>
      <c r="C36" s="49"/>
      <c r="D36" s="49"/>
      <c r="E36" s="49"/>
      <c r="F36" s="49"/>
      <c r="G36" s="49"/>
      <c r="H36" s="49"/>
      <c r="I36" s="49"/>
    </row>
    <row r="37" spans="1:9" ht="12.75">
      <c r="A37" s="49" t="s">
        <v>75</v>
      </c>
      <c r="B37" s="101" t="s">
        <v>121</v>
      </c>
      <c r="C37" s="102"/>
      <c r="D37" s="103"/>
      <c r="E37" s="101" t="s">
        <v>120</v>
      </c>
      <c r="F37" s="102"/>
      <c r="G37" s="102"/>
      <c r="H37" s="103"/>
      <c r="I37" s="49"/>
    </row>
    <row r="38" spans="1:9" ht="12.75">
      <c r="A38" s="49"/>
      <c r="B38" s="95" t="s">
        <v>54</v>
      </c>
      <c r="C38" s="96"/>
      <c r="D38" s="32"/>
      <c r="E38" s="95" t="s">
        <v>14</v>
      </c>
      <c r="F38" s="96"/>
      <c r="G38" s="13"/>
      <c r="H38" s="16"/>
      <c r="I38" s="49"/>
    </row>
    <row r="39" spans="1:9" ht="12.75">
      <c r="A39" s="49"/>
      <c r="B39" s="93" t="s">
        <v>76</v>
      </c>
      <c r="C39" s="94"/>
      <c r="D39" s="36"/>
      <c r="E39" s="93" t="s">
        <v>57</v>
      </c>
      <c r="F39" s="94"/>
      <c r="G39" s="34"/>
      <c r="H39" s="16"/>
      <c r="I39" s="49"/>
    </row>
    <row r="40" spans="1:9" ht="12.75">
      <c r="A40" s="49"/>
      <c r="B40" s="93" t="s">
        <v>77</v>
      </c>
      <c r="C40" s="94"/>
      <c r="D40" s="38"/>
      <c r="E40" s="93" t="s">
        <v>78</v>
      </c>
      <c r="F40" s="94"/>
      <c r="G40" s="36"/>
      <c r="H40" s="16"/>
      <c r="I40" s="49"/>
    </row>
    <row r="41" spans="1:9" ht="12.75">
      <c r="A41" s="49"/>
      <c r="B41" s="93" t="s">
        <v>79</v>
      </c>
      <c r="C41" s="94"/>
      <c r="D41" s="36"/>
      <c r="E41" s="93" t="s">
        <v>100</v>
      </c>
      <c r="F41" s="94"/>
      <c r="G41" s="37"/>
      <c r="H41" s="16"/>
      <c r="I41" s="49"/>
    </row>
    <row r="42" spans="1:9" ht="13.5" thickBot="1">
      <c r="A42" s="49"/>
      <c r="B42" s="93" t="s">
        <v>101</v>
      </c>
      <c r="C42" s="94"/>
      <c r="D42" s="35"/>
      <c r="E42" s="93" t="s">
        <v>74</v>
      </c>
      <c r="F42" s="94"/>
      <c r="G42" s="84"/>
      <c r="H42" s="16"/>
      <c r="I42" s="49"/>
    </row>
    <row r="43" spans="1:9" ht="14.25" thickBot="1" thickTop="1">
      <c r="A43" s="49"/>
      <c r="B43" s="93"/>
      <c r="C43" s="94"/>
      <c r="D43" s="21">
        <f>IF(D42="","",IF(D42=57000,"Correct!","Try again!"))</f>
      </c>
      <c r="E43" s="93" t="s">
        <v>59</v>
      </c>
      <c r="F43" s="94"/>
      <c r="G43" s="35"/>
      <c r="H43" s="16"/>
      <c r="I43" s="49"/>
    </row>
    <row r="44" spans="1:9" ht="13.5" thickTop="1">
      <c r="A44" s="49"/>
      <c r="B44" s="93"/>
      <c r="C44" s="94"/>
      <c r="D44" s="13"/>
      <c r="E44" s="93"/>
      <c r="F44" s="94"/>
      <c r="G44" s="20"/>
      <c r="H44" s="16"/>
      <c r="I44" s="49"/>
    </row>
    <row r="45" spans="1:9" ht="12.75">
      <c r="A45" s="49"/>
      <c r="B45" s="93"/>
      <c r="C45" s="94"/>
      <c r="D45" s="13"/>
      <c r="E45" s="93" t="s">
        <v>16</v>
      </c>
      <c r="F45" s="94"/>
      <c r="G45" s="19"/>
      <c r="H45" s="16"/>
      <c r="I45" s="49"/>
    </row>
    <row r="46" spans="1:9" ht="12.75">
      <c r="A46" s="49"/>
      <c r="B46" s="93"/>
      <c r="C46" s="94"/>
      <c r="D46" s="13"/>
      <c r="E46" s="93" t="s">
        <v>62</v>
      </c>
      <c r="F46" s="94"/>
      <c r="G46" s="34"/>
      <c r="H46" s="16"/>
      <c r="I46" s="49"/>
    </row>
    <row r="47" spans="1:9" ht="12.75">
      <c r="A47" s="49"/>
      <c r="B47" s="93"/>
      <c r="C47" s="94"/>
      <c r="D47" s="13"/>
      <c r="E47" s="93" t="s">
        <v>64</v>
      </c>
      <c r="F47" s="94"/>
      <c r="G47" s="36"/>
      <c r="H47" s="16"/>
      <c r="I47" s="49"/>
    </row>
    <row r="48" spans="1:9" ht="13.5" thickBot="1">
      <c r="A48" s="49"/>
      <c r="B48" s="93"/>
      <c r="C48" s="94"/>
      <c r="D48" s="13"/>
      <c r="E48" s="93" t="s">
        <v>65</v>
      </c>
      <c r="F48" s="94"/>
      <c r="G48" s="35"/>
      <c r="H48" s="16"/>
      <c r="I48" s="49"/>
    </row>
    <row r="49" spans="1:9" ht="13.5" thickTop="1">
      <c r="A49" s="49"/>
      <c r="B49" s="17"/>
      <c r="C49" s="18"/>
      <c r="D49" s="18"/>
      <c r="E49" s="17"/>
      <c r="F49" s="18"/>
      <c r="G49" s="28">
        <f>IF(G48="","",IF(G48=121000,"Correct!","Try again!"))</f>
      </c>
      <c r="H49" s="12"/>
      <c r="I49" s="49"/>
    </row>
    <row r="50" spans="1:9" ht="12.75">
      <c r="A50" s="49"/>
      <c r="B50" s="49"/>
      <c r="C50" s="49"/>
      <c r="D50" s="49"/>
      <c r="E50" s="49"/>
      <c r="F50" s="49"/>
      <c r="G50" s="49"/>
      <c r="H50" s="49"/>
      <c r="I50" s="49"/>
    </row>
  </sheetData>
  <sheetProtection password="C690" sheet="1" objects="1" scenarios="1" selectLockedCells="1"/>
  <mergeCells count="73">
    <mergeCell ref="B22:D22"/>
    <mergeCell ref="E22:H22"/>
    <mergeCell ref="B37:D37"/>
    <mergeCell ref="E37:H37"/>
    <mergeCell ref="B6:H6"/>
    <mergeCell ref="E17:F17"/>
    <mergeCell ref="E16:F16"/>
    <mergeCell ref="E15:F15"/>
    <mergeCell ref="E14:F14"/>
    <mergeCell ref="B5:H5"/>
    <mergeCell ref="C3:D3"/>
    <mergeCell ref="C2:D2"/>
    <mergeCell ref="C1:D1"/>
    <mergeCell ref="B12:C12"/>
    <mergeCell ref="E11:F11"/>
    <mergeCell ref="E10:F10"/>
    <mergeCell ref="E9:F9"/>
    <mergeCell ref="B8:D8"/>
    <mergeCell ref="E8:H8"/>
    <mergeCell ref="E13:F13"/>
    <mergeCell ref="E12:F12"/>
    <mergeCell ref="B11:C11"/>
    <mergeCell ref="B10:C10"/>
    <mergeCell ref="B9:C9"/>
    <mergeCell ref="B17:C17"/>
    <mergeCell ref="B16:C16"/>
    <mergeCell ref="B15:C15"/>
    <mergeCell ref="B14:C14"/>
    <mergeCell ref="B13:C13"/>
    <mergeCell ref="B24:C24"/>
    <mergeCell ref="B23:C23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23:F23"/>
    <mergeCell ref="E38:F38"/>
    <mergeCell ref="B39:C39"/>
    <mergeCell ref="B38:C38"/>
    <mergeCell ref="B40:C40"/>
    <mergeCell ref="B41:C41"/>
    <mergeCell ref="B42:C42"/>
    <mergeCell ref="E39:F39"/>
    <mergeCell ref="E40:F40"/>
    <mergeCell ref="E41:F41"/>
    <mergeCell ref="E42:F42"/>
    <mergeCell ref="B43:C43"/>
    <mergeCell ref="B44:C44"/>
    <mergeCell ref="B45:C45"/>
    <mergeCell ref="B46:C46"/>
    <mergeCell ref="B47:C47"/>
    <mergeCell ref="B48:C48"/>
    <mergeCell ref="E43:F43"/>
    <mergeCell ref="E44:F44"/>
    <mergeCell ref="E45:F45"/>
    <mergeCell ref="E46:F46"/>
    <mergeCell ref="E47:F47"/>
    <mergeCell ref="E48:F48"/>
  </mergeCells>
  <printOptions horizontalCentered="1"/>
  <pageMargins left="0.25" right="0.25" top="1" bottom="1" header="0.5" footer="0.5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showGridLines="0" zoomScalePageLayoutView="0" workbookViewId="0" topLeftCell="A1">
      <selection activeCell="A1" sqref="A1:C1"/>
    </sheetView>
  </sheetViews>
  <sheetFormatPr defaultColWidth="9.140625" defaultRowHeight="12.75"/>
  <cols>
    <col min="1" max="1" width="2.7109375" style="0" customWidth="1"/>
    <col min="2" max="6" width="12.7109375" style="0" customWidth="1"/>
    <col min="7" max="7" width="2.7109375" style="0" customWidth="1"/>
    <col min="8" max="22" width="12.7109375" style="0" customWidth="1"/>
  </cols>
  <sheetData>
    <row r="1" spans="1:5" ht="12.75">
      <c r="A1" s="89" t="s">
        <v>107</v>
      </c>
      <c r="B1" s="89"/>
      <c r="C1" s="89"/>
      <c r="D1" s="6"/>
      <c r="E1" s="6"/>
    </row>
    <row r="2" ht="12.75">
      <c r="F2" s="6"/>
    </row>
    <row r="3" spans="1:7" ht="12.75">
      <c r="A3" s="49"/>
      <c r="B3" s="87" t="s">
        <v>117</v>
      </c>
      <c r="C3" s="90"/>
      <c r="D3" s="90"/>
      <c r="E3" s="90"/>
      <c r="F3" s="90"/>
      <c r="G3" s="9"/>
    </row>
    <row r="4" spans="1:7" ht="12.75">
      <c r="A4" s="49"/>
      <c r="B4" s="105"/>
      <c r="C4" s="105"/>
      <c r="D4" s="105"/>
      <c r="E4" s="105"/>
      <c r="F4" s="8"/>
      <c r="G4" s="9"/>
    </row>
    <row r="5" spans="1:7" ht="12.75">
      <c r="A5" s="49"/>
      <c r="B5" s="105" t="s">
        <v>47</v>
      </c>
      <c r="C5" s="105"/>
      <c r="D5" s="105"/>
      <c r="E5" s="105"/>
      <c r="F5" s="40">
        <v>64000</v>
      </c>
      <c r="G5" s="9"/>
    </row>
    <row r="6" spans="1:7" ht="12.75">
      <c r="A6" s="49"/>
      <c r="B6" s="105" t="s">
        <v>48</v>
      </c>
      <c r="C6" s="105"/>
      <c r="D6" s="105"/>
      <c r="E6" s="105"/>
      <c r="F6" s="27">
        <v>95000</v>
      </c>
      <c r="G6" s="9"/>
    </row>
    <row r="7" spans="1:7" ht="12.75">
      <c r="A7" s="49"/>
      <c r="B7" s="105" t="s">
        <v>49</v>
      </c>
      <c r="C7" s="105"/>
      <c r="D7" s="105"/>
      <c r="E7" s="105"/>
      <c r="F7" s="27">
        <v>75000</v>
      </c>
      <c r="G7" s="9"/>
    </row>
    <row r="8" spans="1:7" ht="12.75">
      <c r="A8" s="49"/>
      <c r="B8" s="105"/>
      <c r="C8" s="105"/>
      <c r="D8" s="105"/>
      <c r="E8" s="105"/>
      <c r="F8" s="13"/>
      <c r="G8" s="9"/>
    </row>
    <row r="9" spans="1:7" ht="12.75">
      <c r="A9" s="49"/>
      <c r="B9" s="106" t="s">
        <v>51</v>
      </c>
      <c r="C9" s="106"/>
      <c r="D9" s="106"/>
      <c r="E9" s="106"/>
      <c r="F9" s="13"/>
      <c r="G9" s="9"/>
    </row>
    <row r="10" spans="1:7" ht="12.75">
      <c r="A10" s="49"/>
      <c r="B10" s="104" t="s">
        <v>118</v>
      </c>
      <c r="C10" s="105"/>
      <c r="D10" s="105"/>
      <c r="E10" s="105"/>
      <c r="F10" s="40">
        <v>60000</v>
      </c>
      <c r="G10" s="9"/>
    </row>
    <row r="11" spans="1:7" ht="12.75">
      <c r="A11" s="49"/>
      <c r="B11" s="105"/>
      <c r="C11" s="105"/>
      <c r="D11" s="105"/>
      <c r="E11" s="105"/>
      <c r="F11" s="13"/>
      <c r="G11" s="9"/>
    </row>
    <row r="12" spans="1:7" ht="12.75">
      <c r="A12" s="49"/>
      <c r="B12" s="106" t="s">
        <v>53</v>
      </c>
      <c r="C12" s="106"/>
      <c r="D12" s="106"/>
      <c r="E12" s="106"/>
      <c r="F12" s="13"/>
      <c r="G12" s="9"/>
    </row>
    <row r="13" spans="1:7" ht="12.75">
      <c r="A13" s="49"/>
      <c r="B13" s="105" t="s">
        <v>55</v>
      </c>
      <c r="C13" s="105"/>
      <c r="D13" s="105"/>
      <c r="E13" s="105"/>
      <c r="F13" s="40">
        <v>75000</v>
      </c>
      <c r="G13" s="9"/>
    </row>
    <row r="14" spans="1:7" ht="12.75">
      <c r="A14" s="49"/>
      <c r="B14" s="105" t="s">
        <v>58</v>
      </c>
      <c r="C14" s="105"/>
      <c r="D14" s="105"/>
      <c r="E14" s="105"/>
      <c r="F14" s="41">
        <v>5</v>
      </c>
      <c r="G14" s="9"/>
    </row>
    <row r="15" spans="1:7" ht="12.75">
      <c r="A15" s="49"/>
      <c r="B15" s="105" t="s">
        <v>60</v>
      </c>
      <c r="C15" s="105"/>
      <c r="D15" s="105"/>
      <c r="E15" s="105"/>
      <c r="F15" s="40">
        <v>0</v>
      </c>
      <c r="G15" s="9"/>
    </row>
    <row r="16" spans="1:7" ht="12.75">
      <c r="A16" s="49"/>
      <c r="B16" s="105" t="s">
        <v>104</v>
      </c>
      <c r="C16" s="105"/>
      <c r="D16" s="105"/>
      <c r="E16" s="105"/>
      <c r="F16" s="14" t="s">
        <v>105</v>
      </c>
      <c r="G16" s="9"/>
    </row>
    <row r="17" spans="1:7" ht="12.75">
      <c r="A17" s="49"/>
      <c r="B17" s="105"/>
      <c r="C17" s="105"/>
      <c r="D17" s="105"/>
      <c r="E17" s="105"/>
      <c r="F17" s="13"/>
      <c r="G17" s="9"/>
    </row>
    <row r="18" spans="1:7" ht="12.75">
      <c r="A18" s="49"/>
      <c r="B18" s="106" t="s">
        <v>61</v>
      </c>
      <c r="C18" s="106"/>
      <c r="D18" s="106"/>
      <c r="E18" s="106"/>
      <c r="F18" s="13"/>
      <c r="G18" s="9"/>
    </row>
    <row r="19" spans="1:7" ht="12.75">
      <c r="A19" s="49"/>
      <c r="B19" s="105" t="s">
        <v>63</v>
      </c>
      <c r="C19" s="105"/>
      <c r="D19" s="105"/>
      <c r="E19" s="105"/>
      <c r="F19" s="40">
        <v>12000</v>
      </c>
      <c r="G19" s="9"/>
    </row>
    <row r="20" spans="1:7" ht="12.75">
      <c r="A20" s="49"/>
      <c r="B20" s="105" t="s">
        <v>98</v>
      </c>
      <c r="C20" s="105"/>
      <c r="D20" s="105"/>
      <c r="E20" s="105"/>
      <c r="F20" s="27">
        <v>22000</v>
      </c>
      <c r="G20" s="9"/>
    </row>
    <row r="21" spans="1:7" ht="12.75">
      <c r="A21" s="49"/>
      <c r="B21" s="105" t="s">
        <v>99</v>
      </c>
      <c r="C21" s="105"/>
      <c r="D21" s="105"/>
      <c r="E21" s="105"/>
      <c r="F21" s="27">
        <v>5000</v>
      </c>
      <c r="G21" s="9"/>
    </row>
    <row r="22" spans="1:7" ht="12.75">
      <c r="A22" s="49"/>
      <c r="B22" s="105" t="s">
        <v>66</v>
      </c>
      <c r="C22" s="105"/>
      <c r="D22" s="105"/>
      <c r="E22" s="105"/>
      <c r="F22" s="27">
        <v>36000</v>
      </c>
      <c r="G22" s="9"/>
    </row>
    <row r="23" spans="1:7" ht="12.75">
      <c r="A23" s="49"/>
      <c r="B23" s="105" t="s">
        <v>67</v>
      </c>
      <c r="C23" s="105"/>
      <c r="D23" s="105"/>
      <c r="E23" s="105"/>
      <c r="F23" s="41">
        <v>3</v>
      </c>
      <c r="G23" s="9"/>
    </row>
    <row r="24" spans="1:7" ht="12.75">
      <c r="A24" s="49"/>
      <c r="B24" s="105" t="s">
        <v>68</v>
      </c>
      <c r="C24" s="105"/>
      <c r="D24" s="105"/>
      <c r="E24" s="105"/>
      <c r="F24" s="27">
        <v>6000</v>
      </c>
      <c r="G24" s="9"/>
    </row>
    <row r="25" spans="1:7" ht="12.75">
      <c r="A25" s="49"/>
      <c r="B25" s="105" t="s">
        <v>69</v>
      </c>
      <c r="C25" s="105"/>
      <c r="D25" s="105"/>
      <c r="E25" s="105"/>
      <c r="F25" s="41">
        <v>2000</v>
      </c>
      <c r="G25" s="9"/>
    </row>
    <row r="26" spans="1:7" ht="12.75">
      <c r="A26" s="49"/>
      <c r="B26" s="104" t="s">
        <v>119</v>
      </c>
      <c r="C26" s="105"/>
      <c r="D26" s="105"/>
      <c r="E26" s="105"/>
      <c r="F26" s="41">
        <v>1500</v>
      </c>
      <c r="G26" s="9"/>
    </row>
    <row r="27" spans="1:7" ht="12.75">
      <c r="A27" s="49"/>
      <c r="B27" s="9"/>
      <c r="C27" s="9"/>
      <c r="D27" s="9"/>
      <c r="E27" s="9"/>
      <c r="F27" s="9"/>
      <c r="G27" s="9"/>
    </row>
  </sheetData>
  <sheetProtection password="C690" sheet="1" objects="1" scenarios="1" selectLockedCells="1" selectUnlockedCells="1"/>
  <mergeCells count="25">
    <mergeCell ref="B3:F3"/>
    <mergeCell ref="A1:C1"/>
    <mergeCell ref="B4:E4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25:E25"/>
    <mergeCell ref="B26:E26"/>
    <mergeCell ref="B19:E19"/>
    <mergeCell ref="B20:E20"/>
    <mergeCell ref="B21:E21"/>
    <mergeCell ref="B22:E22"/>
    <mergeCell ref="B23:E23"/>
    <mergeCell ref="B24:E24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1" sqref="D1:E1"/>
    </sheetView>
  </sheetViews>
  <sheetFormatPr defaultColWidth="9.140625" defaultRowHeight="12.75"/>
  <cols>
    <col min="1" max="1" width="2.7109375" style="0" customWidth="1"/>
    <col min="2" max="2" width="2.7109375" style="0" bestFit="1" customWidth="1"/>
    <col min="3" max="7" width="12.7109375" style="0" customWidth="1"/>
    <col min="8" max="8" width="2.7109375" style="2" customWidth="1"/>
    <col min="9" max="20" width="12.7109375" style="2" customWidth="1"/>
    <col min="21" max="21" width="12.7109375" style="0" customWidth="1"/>
    <col min="26" max="26" width="8.7109375" style="0" customWidth="1"/>
  </cols>
  <sheetData>
    <row r="1" spans="3:27" ht="12.75">
      <c r="C1" s="3" t="s">
        <v>0</v>
      </c>
      <c r="D1" s="85"/>
      <c r="E1" s="85"/>
      <c r="F1" s="47"/>
      <c r="AA1" s="6"/>
    </row>
    <row r="2" spans="2:27" ht="12.75">
      <c r="B2" s="2"/>
      <c r="C2" s="3" t="s">
        <v>1</v>
      </c>
      <c r="D2" s="85"/>
      <c r="E2" s="85"/>
      <c r="F2" s="47"/>
      <c r="AA2" s="6"/>
    </row>
    <row r="3" spans="2:27" ht="12.75">
      <c r="B3" s="2"/>
      <c r="C3" s="4"/>
      <c r="D3" s="100" t="s">
        <v>108</v>
      </c>
      <c r="E3" s="100"/>
      <c r="F3" s="5"/>
      <c r="AA3" s="7"/>
    </row>
    <row r="4" spans="2:27" ht="12.75">
      <c r="B4" s="4"/>
      <c r="C4" s="1"/>
      <c r="D4" s="1"/>
      <c r="E4" s="1"/>
      <c r="AA4" s="7"/>
    </row>
    <row r="5" spans="1:27" ht="12.75">
      <c r="A5" s="49"/>
      <c r="B5" s="108" t="s">
        <v>110</v>
      </c>
      <c r="C5" s="108"/>
      <c r="D5" s="108"/>
      <c r="E5" s="108"/>
      <c r="F5" s="108"/>
      <c r="G5" s="108"/>
      <c r="H5" s="50"/>
      <c r="AA5" s="2"/>
    </row>
    <row r="6" spans="1:27" ht="12.75">
      <c r="A6" s="49"/>
      <c r="B6" s="108" t="s">
        <v>17</v>
      </c>
      <c r="C6" s="108"/>
      <c r="D6" s="108"/>
      <c r="E6" s="108"/>
      <c r="F6" s="108"/>
      <c r="G6" s="108"/>
      <c r="H6" s="50"/>
      <c r="AA6" s="2"/>
    </row>
    <row r="7" spans="1:27" ht="12.75">
      <c r="A7" s="49"/>
      <c r="B7" s="49"/>
      <c r="C7" s="13"/>
      <c r="D7" s="13"/>
      <c r="E7" s="13"/>
      <c r="F7" s="13"/>
      <c r="G7" s="13"/>
      <c r="H7" s="13"/>
      <c r="AA7" s="2"/>
    </row>
    <row r="8" spans="1:27" ht="12.75">
      <c r="A8" s="49"/>
      <c r="B8" s="49" t="s">
        <v>52</v>
      </c>
      <c r="C8" s="104" t="s">
        <v>124</v>
      </c>
      <c r="D8" s="107"/>
      <c r="E8" s="107"/>
      <c r="F8" s="107"/>
      <c r="G8" s="42"/>
      <c r="H8" s="13"/>
      <c r="U8" s="2"/>
      <c r="V8" s="2"/>
      <c r="W8" s="2"/>
      <c r="X8" s="2"/>
      <c r="AA8" s="2"/>
    </row>
    <row r="9" spans="1:27" ht="12.75">
      <c r="A9" s="49"/>
      <c r="B9" s="49"/>
      <c r="C9" s="107" t="s">
        <v>33</v>
      </c>
      <c r="D9" s="107"/>
      <c r="E9" s="107"/>
      <c r="F9" s="107"/>
      <c r="G9" s="15"/>
      <c r="H9" s="13"/>
      <c r="U9" s="2"/>
      <c r="V9" s="2"/>
      <c r="W9" s="2"/>
      <c r="X9" s="2"/>
      <c r="AA9" s="2"/>
    </row>
    <row r="10" spans="1:27" ht="12.75">
      <c r="A10" s="49"/>
      <c r="B10" s="49"/>
      <c r="C10" s="107" t="s">
        <v>87</v>
      </c>
      <c r="D10" s="107"/>
      <c r="E10" s="107"/>
      <c r="F10" s="42"/>
      <c r="G10" s="15"/>
      <c r="H10" s="13"/>
      <c r="U10" s="2"/>
      <c r="V10" s="2"/>
      <c r="W10" s="2"/>
      <c r="X10" s="2"/>
      <c r="AA10" s="2"/>
    </row>
    <row r="11" spans="1:27" ht="12.75">
      <c r="A11" s="49"/>
      <c r="B11" s="49"/>
      <c r="C11" s="107" t="s">
        <v>102</v>
      </c>
      <c r="D11" s="107"/>
      <c r="E11" s="107"/>
      <c r="F11" s="39"/>
      <c r="G11" s="15"/>
      <c r="H11" s="13"/>
      <c r="U11" s="2"/>
      <c r="V11" s="2"/>
      <c r="W11" s="2"/>
      <c r="X11" s="2"/>
      <c r="AA11" s="2"/>
    </row>
    <row r="12" spans="1:27" ht="12.75">
      <c r="A12" s="49"/>
      <c r="B12" s="49"/>
      <c r="C12" s="107" t="s">
        <v>89</v>
      </c>
      <c r="D12" s="107"/>
      <c r="E12" s="107"/>
      <c r="F12" s="36"/>
      <c r="G12" s="15"/>
      <c r="H12" s="13"/>
      <c r="U12" s="2"/>
      <c r="V12" s="2"/>
      <c r="W12" s="2"/>
      <c r="X12" s="2"/>
      <c r="AA12" s="2"/>
    </row>
    <row r="13" spans="1:27" ht="12.75">
      <c r="A13" s="49"/>
      <c r="B13" s="49"/>
      <c r="C13" s="107" t="s">
        <v>91</v>
      </c>
      <c r="D13" s="107"/>
      <c r="E13" s="107"/>
      <c r="F13" s="107"/>
      <c r="G13" s="36"/>
      <c r="H13" s="13"/>
      <c r="U13" s="2"/>
      <c r="V13" s="2"/>
      <c r="W13" s="2"/>
      <c r="X13" s="2"/>
      <c r="AA13" s="2"/>
    </row>
    <row r="14" spans="1:27" ht="13.5" thickBot="1">
      <c r="A14" s="49"/>
      <c r="B14" s="49"/>
      <c r="C14" s="107" t="s">
        <v>72</v>
      </c>
      <c r="D14" s="107"/>
      <c r="E14" s="107"/>
      <c r="F14" s="107"/>
      <c r="G14" s="33"/>
      <c r="H14" s="13"/>
      <c r="U14" s="2"/>
      <c r="V14" s="2"/>
      <c r="W14" s="2"/>
      <c r="X14" s="2"/>
      <c r="AA14" s="2"/>
    </row>
    <row r="15" spans="1:27" ht="13.5" thickTop="1">
      <c r="A15" s="49"/>
      <c r="B15" s="49"/>
      <c r="C15" s="107"/>
      <c r="D15" s="107"/>
      <c r="E15" s="107"/>
      <c r="F15" s="107"/>
      <c r="G15" s="21">
        <f>IF(G14="","",IF(G14=57700,"Correct!","Try again!"))</f>
      </c>
      <c r="H15" s="13"/>
      <c r="U15" s="2"/>
      <c r="V15" s="2"/>
      <c r="W15" s="2"/>
      <c r="X15" s="2"/>
      <c r="AA15" s="2"/>
    </row>
    <row r="16" spans="1:27" ht="12.75">
      <c r="A16" s="49"/>
      <c r="B16" s="49"/>
      <c r="C16" s="107"/>
      <c r="D16" s="107"/>
      <c r="E16" s="107"/>
      <c r="F16" s="107"/>
      <c r="G16" s="21"/>
      <c r="H16" s="13"/>
      <c r="U16" s="2"/>
      <c r="V16" s="2"/>
      <c r="W16" s="2"/>
      <c r="X16" s="2"/>
      <c r="AA16" s="2"/>
    </row>
    <row r="17" spans="1:27" ht="12.75">
      <c r="A17" s="49"/>
      <c r="B17" s="49"/>
      <c r="C17" s="107" t="s">
        <v>103</v>
      </c>
      <c r="D17" s="107"/>
      <c r="E17" s="107"/>
      <c r="F17" s="107"/>
      <c r="G17" s="43"/>
      <c r="H17" s="13"/>
      <c r="U17" s="2"/>
      <c r="V17" s="2"/>
      <c r="W17" s="2"/>
      <c r="X17" s="2"/>
      <c r="AA17" s="2"/>
    </row>
    <row r="18" spans="1:27" ht="12.75">
      <c r="A18" s="49"/>
      <c r="B18" s="49"/>
      <c r="C18" s="13"/>
      <c r="D18" s="13"/>
      <c r="E18" s="13"/>
      <c r="F18" s="15"/>
      <c r="G18" s="21">
        <f>IF(G17="","",IF(G17=1200,"Correct!","Try again!"))</f>
      </c>
      <c r="H18" s="13"/>
      <c r="U18" s="2"/>
      <c r="V18" s="2"/>
      <c r="W18" s="2"/>
      <c r="X18" s="2"/>
      <c r="AA18" s="2"/>
    </row>
    <row r="19" spans="2:24" ht="12.75">
      <c r="B19" s="2"/>
      <c r="F19" s="2"/>
      <c r="G19" s="2"/>
      <c r="U19" s="2"/>
      <c r="V19" s="2"/>
      <c r="W19" s="2"/>
      <c r="X19" s="2"/>
    </row>
    <row r="20" spans="1:24" ht="12.75">
      <c r="A20" s="49"/>
      <c r="B20" s="49"/>
      <c r="C20" s="9"/>
      <c r="D20" s="9"/>
      <c r="E20" s="9"/>
      <c r="F20" s="13"/>
      <c r="G20" s="13"/>
      <c r="H20" s="13"/>
      <c r="U20" s="2"/>
      <c r="V20" s="2"/>
      <c r="W20" s="2"/>
      <c r="X20" s="2"/>
    </row>
    <row r="21" spans="1:24" ht="12.75">
      <c r="A21" s="49"/>
      <c r="B21" s="49" t="s">
        <v>70</v>
      </c>
      <c r="C21" s="104" t="s">
        <v>114</v>
      </c>
      <c r="D21" s="107"/>
      <c r="E21" s="107"/>
      <c r="F21" s="107"/>
      <c r="G21" s="42"/>
      <c r="H21" s="13"/>
      <c r="U21" s="2"/>
      <c r="V21" s="2"/>
      <c r="W21" s="2"/>
      <c r="X21" s="2"/>
    </row>
    <row r="22" spans="1:24" ht="12.75">
      <c r="A22" s="49"/>
      <c r="B22" s="49"/>
      <c r="C22" s="107" t="s">
        <v>33</v>
      </c>
      <c r="D22" s="107"/>
      <c r="E22" s="107"/>
      <c r="F22" s="107"/>
      <c r="G22" s="15"/>
      <c r="H22" s="13"/>
      <c r="U22" s="2"/>
      <c r="V22" s="2"/>
      <c r="W22" s="2"/>
      <c r="X22" s="2"/>
    </row>
    <row r="23" spans="1:24" ht="12.75">
      <c r="A23" s="49"/>
      <c r="B23" s="49"/>
      <c r="C23" s="107" t="s">
        <v>87</v>
      </c>
      <c r="D23" s="107"/>
      <c r="E23" s="107"/>
      <c r="F23" s="42"/>
      <c r="G23" s="15"/>
      <c r="H23" s="13"/>
      <c r="U23" s="2"/>
      <c r="V23" s="2"/>
      <c r="W23" s="2"/>
      <c r="X23" s="2"/>
    </row>
    <row r="24" spans="1:24" ht="12.75">
      <c r="A24" s="49"/>
      <c r="B24" s="49"/>
      <c r="C24" s="107" t="s">
        <v>102</v>
      </c>
      <c r="D24" s="107"/>
      <c r="E24" s="107"/>
      <c r="F24" s="39"/>
      <c r="G24" s="15"/>
      <c r="H24" s="13"/>
      <c r="U24" s="2"/>
      <c r="V24" s="2"/>
      <c r="W24" s="2"/>
      <c r="X24" s="2"/>
    </row>
    <row r="25" spans="1:24" ht="12.75">
      <c r="A25" s="49"/>
      <c r="B25" s="49"/>
      <c r="C25" s="107" t="s">
        <v>89</v>
      </c>
      <c r="D25" s="107"/>
      <c r="E25" s="107"/>
      <c r="F25" s="36"/>
      <c r="G25" s="15"/>
      <c r="H25" s="13"/>
      <c r="U25" s="2"/>
      <c r="V25" s="2"/>
      <c r="W25" s="2"/>
      <c r="X25" s="2"/>
    </row>
    <row r="26" spans="1:24" ht="12.75">
      <c r="A26" s="49"/>
      <c r="B26" s="49"/>
      <c r="C26" s="107" t="s">
        <v>91</v>
      </c>
      <c r="D26" s="107"/>
      <c r="E26" s="107"/>
      <c r="F26" s="107"/>
      <c r="G26" s="36"/>
      <c r="H26" s="13"/>
      <c r="U26" s="2"/>
      <c r="V26" s="2"/>
      <c r="W26" s="2"/>
      <c r="X26" s="2"/>
    </row>
    <row r="27" spans="1:26" ht="13.5" thickBot="1">
      <c r="A27" s="49"/>
      <c r="B27" s="49"/>
      <c r="C27" s="107" t="s">
        <v>72</v>
      </c>
      <c r="D27" s="107"/>
      <c r="E27" s="107"/>
      <c r="F27" s="107"/>
      <c r="G27" s="33"/>
      <c r="H27" s="13"/>
      <c r="U27" s="2"/>
      <c r="V27" s="2"/>
      <c r="Y27" s="2"/>
      <c r="Z27" s="2"/>
    </row>
    <row r="28" spans="1:22" ht="13.5" thickTop="1">
      <c r="A28" s="49"/>
      <c r="B28" s="49"/>
      <c r="C28" s="107"/>
      <c r="D28" s="107"/>
      <c r="E28" s="107"/>
      <c r="F28" s="107"/>
      <c r="G28" s="21">
        <f>IF(G27="","",IF(G27=80200,"Correct!","Try again!"))</f>
      </c>
      <c r="H28" s="13"/>
      <c r="U28" s="2"/>
      <c r="V28" s="2"/>
    </row>
    <row r="29" spans="1:22" ht="12.75">
      <c r="A29" s="49"/>
      <c r="B29" s="49"/>
      <c r="C29" s="107"/>
      <c r="D29" s="107"/>
      <c r="E29" s="107"/>
      <c r="F29" s="107"/>
      <c r="G29" s="13"/>
      <c r="H29" s="13"/>
      <c r="U29" s="2"/>
      <c r="V29" s="2"/>
    </row>
    <row r="30" spans="1:22" ht="12.75">
      <c r="A30" s="49"/>
      <c r="B30" s="49"/>
      <c r="C30" s="107" t="s">
        <v>94</v>
      </c>
      <c r="D30" s="107"/>
      <c r="E30" s="107"/>
      <c r="F30" s="107"/>
      <c r="G30" s="42"/>
      <c r="H30" s="13"/>
      <c r="U30" s="2"/>
      <c r="V30" s="2"/>
    </row>
    <row r="31" spans="1:22" ht="12.75">
      <c r="A31" s="49"/>
      <c r="B31" s="49"/>
      <c r="C31" s="107" t="s">
        <v>33</v>
      </c>
      <c r="D31" s="107"/>
      <c r="E31" s="107"/>
      <c r="F31" s="107"/>
      <c r="G31" s="15"/>
      <c r="H31" s="13"/>
      <c r="U31" s="2"/>
      <c r="V31" s="2"/>
    </row>
    <row r="32" spans="1:22" ht="12.75">
      <c r="A32" s="49"/>
      <c r="B32" s="49"/>
      <c r="C32" s="107" t="s">
        <v>87</v>
      </c>
      <c r="D32" s="107"/>
      <c r="E32" s="107"/>
      <c r="F32" s="42"/>
      <c r="G32" s="15"/>
      <c r="H32" s="13"/>
      <c r="U32" s="2"/>
      <c r="V32" s="2"/>
    </row>
    <row r="33" spans="1:22" ht="12.75">
      <c r="A33" s="49"/>
      <c r="B33" s="49"/>
      <c r="C33" s="107" t="s">
        <v>102</v>
      </c>
      <c r="D33" s="107"/>
      <c r="E33" s="107"/>
      <c r="F33" s="39"/>
      <c r="G33" s="15"/>
      <c r="H33" s="13"/>
      <c r="U33" s="2"/>
      <c r="V33" s="2"/>
    </row>
    <row r="34" spans="1:22" ht="12.75">
      <c r="A34" s="49"/>
      <c r="B34" s="49"/>
      <c r="C34" s="107" t="s">
        <v>89</v>
      </c>
      <c r="D34" s="107"/>
      <c r="E34" s="107"/>
      <c r="F34" s="36"/>
      <c r="G34" s="15"/>
      <c r="H34" s="13"/>
      <c r="U34" s="2"/>
      <c r="V34" s="2"/>
    </row>
    <row r="35" spans="1:22" ht="12.75">
      <c r="A35" s="49"/>
      <c r="B35" s="49"/>
      <c r="C35" s="107" t="s">
        <v>91</v>
      </c>
      <c r="D35" s="107"/>
      <c r="E35" s="107"/>
      <c r="F35" s="107"/>
      <c r="G35" s="36"/>
      <c r="H35" s="13"/>
      <c r="U35" s="2"/>
      <c r="V35" s="2"/>
    </row>
    <row r="36" spans="1:22" ht="13.5" thickBot="1">
      <c r="A36" s="49"/>
      <c r="B36" s="49"/>
      <c r="C36" s="107" t="s">
        <v>72</v>
      </c>
      <c r="D36" s="107"/>
      <c r="E36" s="107"/>
      <c r="F36" s="107"/>
      <c r="G36" s="33"/>
      <c r="H36" s="13"/>
      <c r="U36" s="2"/>
      <c r="V36" s="2"/>
    </row>
    <row r="37" spans="1:22" ht="13.5" thickTop="1">
      <c r="A37" s="49"/>
      <c r="B37" s="49"/>
      <c r="C37" s="107"/>
      <c r="D37" s="107"/>
      <c r="E37" s="107"/>
      <c r="F37" s="107"/>
      <c r="G37" s="21">
        <f>IF(G36="","",IF(G36=87300,"Correct!","Try again!"))</f>
      </c>
      <c r="H37" s="13"/>
      <c r="U37" s="2"/>
      <c r="V37" s="2"/>
    </row>
    <row r="38" spans="1:22" ht="12.75">
      <c r="A38" s="49"/>
      <c r="B38" s="49"/>
      <c r="C38" s="107"/>
      <c r="D38" s="107"/>
      <c r="E38" s="107"/>
      <c r="F38" s="107"/>
      <c r="G38" s="13"/>
      <c r="H38" s="13"/>
      <c r="U38" s="2"/>
      <c r="V38" s="2"/>
    </row>
    <row r="39" spans="1:22" ht="12.75">
      <c r="A39" s="49"/>
      <c r="B39" s="49"/>
      <c r="C39" s="104" t="s">
        <v>123</v>
      </c>
      <c r="D39" s="107"/>
      <c r="E39" s="107"/>
      <c r="F39" s="107"/>
      <c r="G39" s="44"/>
      <c r="H39" s="13"/>
      <c r="U39" s="2"/>
      <c r="V39" s="2"/>
    </row>
    <row r="40" spans="1:22" ht="12.75">
      <c r="A40" s="49"/>
      <c r="B40" s="49"/>
      <c r="C40" s="104" t="s">
        <v>122</v>
      </c>
      <c r="D40" s="107"/>
      <c r="E40" s="107"/>
      <c r="F40" s="107"/>
      <c r="G40" s="21">
        <f>IF(G39="","",IF(G39=7100,"Correct!","Try again!"))</f>
      </c>
      <c r="H40" s="13"/>
      <c r="U40" s="2"/>
      <c r="V40" s="2"/>
    </row>
    <row r="41" spans="8:22" ht="12.75">
      <c r="H41"/>
      <c r="U41" s="2"/>
      <c r="V41" s="2"/>
    </row>
    <row r="42" spans="1:22" ht="12.75">
      <c r="A42" s="49"/>
      <c r="B42" s="49"/>
      <c r="C42" s="13"/>
      <c r="D42" s="13"/>
      <c r="E42" s="13"/>
      <c r="F42" s="13"/>
      <c r="G42" s="13"/>
      <c r="H42" s="13"/>
      <c r="U42" s="2"/>
      <c r="V42" s="2"/>
    </row>
    <row r="43" spans="1:22" ht="12.75">
      <c r="A43" s="49"/>
      <c r="B43" s="49" t="s">
        <v>75</v>
      </c>
      <c r="C43" s="104" t="s">
        <v>124</v>
      </c>
      <c r="D43" s="107"/>
      <c r="E43" s="107"/>
      <c r="F43" s="107"/>
      <c r="G43" s="42"/>
      <c r="H43" s="13"/>
      <c r="U43" s="2"/>
      <c r="V43" s="2"/>
    </row>
    <row r="44" spans="1:22" ht="12.75">
      <c r="A44" s="49"/>
      <c r="B44" s="49"/>
      <c r="C44" s="107" t="s">
        <v>33</v>
      </c>
      <c r="D44" s="107"/>
      <c r="E44" s="107"/>
      <c r="F44" s="107"/>
      <c r="G44" s="15"/>
      <c r="H44" s="13"/>
      <c r="U44" s="2"/>
      <c r="V44" s="2"/>
    </row>
    <row r="45" spans="1:22" ht="12.75">
      <c r="A45" s="49"/>
      <c r="B45" s="49"/>
      <c r="C45" s="107" t="s">
        <v>87</v>
      </c>
      <c r="D45" s="107"/>
      <c r="E45" s="107"/>
      <c r="F45" s="42"/>
      <c r="G45" s="15"/>
      <c r="H45" s="13"/>
      <c r="U45" s="2"/>
      <c r="V45" s="2"/>
    </row>
    <row r="46" spans="1:22" ht="12.75">
      <c r="A46" s="49"/>
      <c r="B46" s="49"/>
      <c r="C46" s="107" t="s">
        <v>102</v>
      </c>
      <c r="D46" s="107"/>
      <c r="E46" s="107"/>
      <c r="F46" s="39"/>
      <c r="G46" s="15"/>
      <c r="H46" s="13"/>
      <c r="U46" s="2"/>
      <c r="V46" s="2"/>
    </row>
    <row r="47" spans="1:22" ht="12.75">
      <c r="A47" s="49"/>
      <c r="B47" s="49"/>
      <c r="C47" s="107" t="s">
        <v>89</v>
      </c>
      <c r="D47" s="107"/>
      <c r="E47" s="107"/>
      <c r="F47" s="36"/>
      <c r="G47" s="15"/>
      <c r="H47" s="13"/>
      <c r="U47" s="2"/>
      <c r="V47" s="2"/>
    </row>
    <row r="48" spans="1:22" ht="12.75">
      <c r="A48" s="49"/>
      <c r="B48" s="49"/>
      <c r="C48" s="107" t="s">
        <v>91</v>
      </c>
      <c r="D48" s="107"/>
      <c r="E48" s="107"/>
      <c r="F48" s="107"/>
      <c r="G48" s="36"/>
      <c r="H48" s="13"/>
      <c r="U48" s="2"/>
      <c r="V48" s="2"/>
    </row>
    <row r="49" spans="1:22" ht="13.5" thickBot="1">
      <c r="A49" s="49"/>
      <c r="B49" s="49"/>
      <c r="C49" s="107" t="s">
        <v>72</v>
      </c>
      <c r="D49" s="107"/>
      <c r="E49" s="107"/>
      <c r="F49" s="107"/>
      <c r="G49" s="33"/>
      <c r="H49" s="13"/>
      <c r="U49" s="2"/>
      <c r="V49" s="2"/>
    </row>
    <row r="50" spans="1:22" ht="13.5" thickTop="1">
      <c r="A50" s="49"/>
      <c r="B50" s="49"/>
      <c r="C50" s="13"/>
      <c r="D50" s="13"/>
      <c r="E50" s="13"/>
      <c r="F50" s="15"/>
      <c r="G50" s="21">
        <f>IF(G49="","",IF(G49=57950,"Correct!","Try again!"))</f>
      </c>
      <c r="H50" s="13"/>
      <c r="U50" s="2"/>
      <c r="V50" s="2"/>
    </row>
    <row r="51" spans="8:22" ht="12.75">
      <c r="H51"/>
      <c r="U51" s="2"/>
      <c r="V51" s="2"/>
    </row>
    <row r="52" spans="1:22" ht="12.75">
      <c r="A52" s="49"/>
      <c r="B52" s="49"/>
      <c r="C52" s="13"/>
      <c r="D52" s="13"/>
      <c r="E52" s="13"/>
      <c r="F52" s="13"/>
      <c r="G52" s="13"/>
      <c r="H52" s="13"/>
      <c r="U52" s="2"/>
      <c r="V52" s="2"/>
    </row>
    <row r="53" spans="1:22" ht="12.75">
      <c r="A53" s="49"/>
      <c r="B53" s="49" t="s">
        <v>95</v>
      </c>
      <c r="C53" s="104" t="s">
        <v>94</v>
      </c>
      <c r="D53" s="107"/>
      <c r="E53" s="107"/>
      <c r="F53" s="107"/>
      <c r="G53" s="42"/>
      <c r="H53" s="13"/>
      <c r="U53" s="2"/>
      <c r="V53" s="2"/>
    </row>
    <row r="54" spans="1:22" ht="12.75">
      <c r="A54" s="49"/>
      <c r="B54" s="49"/>
      <c r="C54" s="107" t="s">
        <v>33</v>
      </c>
      <c r="D54" s="107"/>
      <c r="E54" s="107"/>
      <c r="F54" s="107"/>
      <c r="G54" s="15"/>
      <c r="H54" s="13"/>
      <c r="U54" s="2"/>
      <c r="V54" s="2"/>
    </row>
    <row r="55" spans="1:22" ht="12.75">
      <c r="A55" s="49"/>
      <c r="B55" s="49"/>
      <c r="C55" s="107" t="s">
        <v>87</v>
      </c>
      <c r="D55" s="107"/>
      <c r="E55" s="107"/>
      <c r="F55" s="42"/>
      <c r="G55" s="15"/>
      <c r="H55" s="13"/>
      <c r="U55" s="2"/>
      <c r="V55" s="2"/>
    </row>
    <row r="56" spans="1:22" ht="12.75">
      <c r="A56" s="49"/>
      <c r="B56" s="49"/>
      <c r="C56" s="107" t="s">
        <v>102</v>
      </c>
      <c r="D56" s="107"/>
      <c r="E56" s="107"/>
      <c r="F56" s="39"/>
      <c r="G56" s="15"/>
      <c r="H56" s="13"/>
      <c r="U56" s="2"/>
      <c r="V56" s="2"/>
    </row>
    <row r="57" spans="1:22" ht="12.75">
      <c r="A57" s="49"/>
      <c r="B57" s="49"/>
      <c r="C57" s="107" t="s">
        <v>89</v>
      </c>
      <c r="D57" s="107"/>
      <c r="E57" s="107"/>
      <c r="F57" s="36"/>
      <c r="G57" s="15"/>
      <c r="H57" s="13"/>
      <c r="U57" s="2"/>
      <c r="V57" s="2"/>
    </row>
    <row r="58" spans="1:22" ht="12.75">
      <c r="A58" s="49"/>
      <c r="B58" s="49"/>
      <c r="C58" s="107" t="s">
        <v>91</v>
      </c>
      <c r="D58" s="107"/>
      <c r="E58" s="107"/>
      <c r="F58" s="107"/>
      <c r="G58" s="36"/>
      <c r="H58" s="13"/>
      <c r="U58" s="2"/>
      <c r="V58" s="2"/>
    </row>
    <row r="59" spans="1:22" ht="13.5" thickBot="1">
      <c r="A59" s="49"/>
      <c r="B59" s="49"/>
      <c r="C59" s="107" t="s">
        <v>72</v>
      </c>
      <c r="D59" s="107"/>
      <c r="E59" s="107"/>
      <c r="F59" s="107"/>
      <c r="G59" s="33"/>
      <c r="H59" s="13"/>
      <c r="U59" s="2"/>
      <c r="V59" s="2"/>
    </row>
    <row r="60" spans="1:22" ht="13.5" thickTop="1">
      <c r="A60" s="49"/>
      <c r="B60" s="49"/>
      <c r="C60" s="9"/>
      <c r="D60" s="9"/>
      <c r="E60" s="9"/>
      <c r="F60" s="9"/>
      <c r="G60" s="21">
        <f>IF(G59="","",IF(G59=86150,"Correct!","Try again!"))</f>
      </c>
      <c r="H60" s="13"/>
      <c r="U60" s="2"/>
      <c r="V60" s="2"/>
    </row>
  </sheetData>
  <sheetProtection password="C690" sheet="1" objects="1" scenarios="1" selectLockedCells="1"/>
  <mergeCells count="49">
    <mergeCell ref="D3:E3"/>
    <mergeCell ref="D2:E2"/>
    <mergeCell ref="D1:E1"/>
    <mergeCell ref="B6:G6"/>
    <mergeCell ref="B5:G5"/>
    <mergeCell ref="C10:E10"/>
    <mergeCell ref="C17:F17"/>
    <mergeCell ref="C16:F16"/>
    <mergeCell ref="C15:F15"/>
    <mergeCell ref="C14:F14"/>
    <mergeCell ref="C13:F13"/>
    <mergeCell ref="C35:F35"/>
    <mergeCell ref="C24:E24"/>
    <mergeCell ref="C25:E25"/>
    <mergeCell ref="C32:E32"/>
    <mergeCell ref="C33:E33"/>
    <mergeCell ref="C36:F36"/>
    <mergeCell ref="C9:F9"/>
    <mergeCell ref="C8:F8"/>
    <mergeCell ref="C21:F21"/>
    <mergeCell ref="C22:F22"/>
    <mergeCell ref="C26:F26"/>
    <mergeCell ref="C27:F27"/>
    <mergeCell ref="C12:E12"/>
    <mergeCell ref="C11:E11"/>
    <mergeCell ref="C23:E23"/>
    <mergeCell ref="C34:E34"/>
    <mergeCell ref="C28:F28"/>
    <mergeCell ref="C29:F29"/>
    <mergeCell ref="C30:F30"/>
    <mergeCell ref="C31:F31"/>
    <mergeCell ref="C47:E47"/>
    <mergeCell ref="C46:E46"/>
    <mergeCell ref="C45:E45"/>
    <mergeCell ref="C44:F44"/>
    <mergeCell ref="C37:F37"/>
    <mergeCell ref="C59:F59"/>
    <mergeCell ref="C58:F58"/>
    <mergeCell ref="C57:E57"/>
    <mergeCell ref="C56:E56"/>
    <mergeCell ref="C55:E55"/>
    <mergeCell ref="C54:F54"/>
    <mergeCell ref="C53:F53"/>
    <mergeCell ref="C49:F49"/>
    <mergeCell ref="C48:F48"/>
    <mergeCell ref="C38:F38"/>
    <mergeCell ref="C39:F39"/>
    <mergeCell ref="C40:F40"/>
    <mergeCell ref="C43:F43"/>
  </mergeCells>
  <printOptions horizontalCentered="1"/>
  <pageMargins left="0.25" right="0.25" top="0.43" bottom="0.38" header="0.38" footer="0.4"/>
  <pageSetup horizontalDpi="600" verticalDpi="600" orientation="portrait" scale="96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showGridLines="0" zoomScalePageLayoutView="0" workbookViewId="0" topLeftCell="A1">
      <selection activeCell="A1" sqref="A1:C1"/>
    </sheetView>
  </sheetViews>
  <sheetFormatPr defaultColWidth="9.140625" defaultRowHeight="12.75"/>
  <cols>
    <col min="1" max="1" width="2.7109375" style="0" customWidth="1"/>
    <col min="2" max="6" width="12.7109375" style="0" customWidth="1"/>
    <col min="7" max="7" width="2.7109375" style="0" customWidth="1"/>
    <col min="8" max="20" width="12.7109375" style="0" customWidth="1"/>
  </cols>
  <sheetData>
    <row r="1" spans="1:5" ht="12.75">
      <c r="A1" s="89" t="s">
        <v>109</v>
      </c>
      <c r="B1" s="89"/>
      <c r="C1" s="89"/>
      <c r="D1" s="6"/>
      <c r="E1" s="6"/>
    </row>
    <row r="2" ht="12.75">
      <c r="F2" s="6"/>
    </row>
    <row r="3" spans="1:7" ht="12.75">
      <c r="A3" s="49"/>
      <c r="B3" s="90" t="s">
        <v>110</v>
      </c>
      <c r="C3" s="90"/>
      <c r="D3" s="90"/>
      <c r="E3" s="90"/>
      <c r="F3" s="90"/>
      <c r="G3" s="9"/>
    </row>
    <row r="4" spans="1:7" ht="12.75">
      <c r="A4" s="49"/>
      <c r="B4" s="105"/>
      <c r="C4" s="105"/>
      <c r="D4" s="105"/>
      <c r="E4" s="105"/>
      <c r="F4" s="8"/>
      <c r="G4" s="9"/>
    </row>
    <row r="5" spans="1:7" ht="12.75">
      <c r="A5" s="49"/>
      <c r="B5" s="105" t="s">
        <v>80</v>
      </c>
      <c r="C5" s="105"/>
      <c r="D5" s="105"/>
      <c r="E5" s="105"/>
      <c r="F5" s="22">
        <v>0.1</v>
      </c>
      <c r="G5" s="9"/>
    </row>
    <row r="6" spans="1:7" ht="12.75">
      <c r="A6" s="49"/>
      <c r="B6" s="105" t="s">
        <v>81</v>
      </c>
      <c r="C6" s="105"/>
      <c r="D6" s="105"/>
      <c r="E6" s="105"/>
      <c r="F6" s="41">
        <v>110</v>
      </c>
      <c r="G6" s="9"/>
    </row>
    <row r="7" spans="1:7" ht="12.75">
      <c r="A7" s="49"/>
      <c r="B7" s="105" t="s">
        <v>82</v>
      </c>
      <c r="C7" s="105"/>
      <c r="D7" s="105"/>
      <c r="E7" s="105"/>
      <c r="F7" s="40">
        <v>1500</v>
      </c>
      <c r="G7" s="9"/>
    </row>
    <row r="8" spans="1:7" ht="12.75">
      <c r="A8" s="49"/>
      <c r="B8" s="105" t="s">
        <v>83</v>
      </c>
      <c r="C8" s="105"/>
      <c r="D8" s="105"/>
      <c r="E8" s="105"/>
      <c r="F8" s="27">
        <v>36000</v>
      </c>
      <c r="G8" s="9"/>
    </row>
    <row r="9" spans="1:7" ht="12.75">
      <c r="A9" s="49"/>
      <c r="B9" s="105" t="s">
        <v>84</v>
      </c>
      <c r="C9" s="105"/>
      <c r="D9" s="105"/>
      <c r="E9" s="105"/>
      <c r="F9" s="27">
        <v>80</v>
      </c>
      <c r="G9" s="9"/>
    </row>
    <row r="10" spans="1:7" ht="12.75">
      <c r="A10" s="49"/>
      <c r="B10" s="105" t="s">
        <v>85</v>
      </c>
      <c r="C10" s="105"/>
      <c r="D10" s="105"/>
      <c r="E10" s="105"/>
      <c r="F10" s="27">
        <v>40000</v>
      </c>
      <c r="G10" s="9"/>
    </row>
    <row r="11" spans="1:7" ht="12.75">
      <c r="A11" s="49"/>
      <c r="B11" s="105"/>
      <c r="C11" s="105"/>
      <c r="D11" s="105"/>
      <c r="E11" s="105"/>
      <c r="F11" s="13"/>
      <c r="G11" s="9"/>
    </row>
    <row r="12" spans="1:7" ht="12.75">
      <c r="A12" s="49"/>
      <c r="B12" s="105" t="s">
        <v>86</v>
      </c>
      <c r="C12" s="105"/>
      <c r="D12" s="105"/>
      <c r="E12" s="105"/>
      <c r="F12" s="13"/>
      <c r="G12" s="9"/>
    </row>
    <row r="13" spans="1:7" ht="12.75">
      <c r="A13" s="49"/>
      <c r="B13" s="105" t="s">
        <v>88</v>
      </c>
      <c r="C13" s="105"/>
      <c r="D13" s="105"/>
      <c r="E13" s="105"/>
      <c r="F13" s="41">
        <v>95</v>
      </c>
      <c r="G13" s="9"/>
    </row>
    <row r="14" spans="1:7" ht="12.75">
      <c r="A14" s="49"/>
      <c r="B14" s="105"/>
      <c r="C14" s="105"/>
      <c r="D14" s="105"/>
      <c r="E14" s="105"/>
      <c r="F14" s="15"/>
      <c r="G14" s="9"/>
    </row>
    <row r="15" spans="1:7" ht="12.75">
      <c r="A15" s="49"/>
      <c r="B15" s="105" t="s">
        <v>90</v>
      </c>
      <c r="C15" s="105"/>
      <c r="D15" s="105"/>
      <c r="E15" s="105"/>
      <c r="F15" s="15"/>
      <c r="G15" s="9"/>
    </row>
    <row r="16" spans="1:7" ht="12.75">
      <c r="A16" s="49"/>
      <c r="B16" s="105" t="s">
        <v>88</v>
      </c>
      <c r="C16" s="105"/>
      <c r="D16" s="105"/>
      <c r="E16" s="105"/>
      <c r="F16" s="41">
        <v>115</v>
      </c>
      <c r="G16" s="9"/>
    </row>
    <row r="17" spans="1:7" ht="12.75">
      <c r="A17" s="49"/>
      <c r="B17" s="105"/>
      <c r="C17" s="105"/>
      <c r="D17" s="105"/>
      <c r="E17" s="105"/>
      <c r="F17" s="15"/>
      <c r="G17" s="9"/>
    </row>
    <row r="18" spans="1:7" ht="12.75">
      <c r="A18" s="49"/>
      <c r="B18" s="105" t="s">
        <v>92</v>
      </c>
      <c r="C18" s="105"/>
      <c r="D18" s="105"/>
      <c r="E18" s="105"/>
      <c r="F18" s="15"/>
      <c r="G18" s="9"/>
    </row>
    <row r="19" spans="1:7" ht="12.75">
      <c r="A19" s="49"/>
      <c r="B19" s="105" t="s">
        <v>84</v>
      </c>
      <c r="C19" s="105"/>
      <c r="D19" s="105"/>
      <c r="E19" s="105"/>
      <c r="F19" s="40">
        <v>90</v>
      </c>
      <c r="G19" s="9"/>
    </row>
    <row r="20" spans="1:7" ht="12.75">
      <c r="A20" s="49"/>
      <c r="B20" s="105" t="s">
        <v>88</v>
      </c>
      <c r="C20" s="105"/>
      <c r="D20" s="105"/>
      <c r="E20" s="105"/>
      <c r="F20" s="41">
        <v>95</v>
      </c>
      <c r="G20" s="9"/>
    </row>
    <row r="21" spans="1:7" ht="12.75">
      <c r="A21" s="49"/>
      <c r="B21" s="105"/>
      <c r="C21" s="105"/>
      <c r="D21" s="105"/>
      <c r="E21" s="105"/>
      <c r="F21" s="15"/>
      <c r="G21" s="9"/>
    </row>
    <row r="22" spans="1:7" ht="12.75">
      <c r="A22" s="49"/>
      <c r="B22" s="105" t="s">
        <v>93</v>
      </c>
      <c r="C22" s="105"/>
      <c r="D22" s="105"/>
      <c r="E22" s="105"/>
      <c r="F22" s="15"/>
      <c r="G22" s="9"/>
    </row>
    <row r="23" spans="1:7" ht="12.75">
      <c r="A23" s="49"/>
      <c r="B23" s="105" t="s">
        <v>84</v>
      </c>
      <c r="C23" s="105"/>
      <c r="D23" s="105"/>
      <c r="E23" s="105"/>
      <c r="F23" s="40">
        <v>90</v>
      </c>
      <c r="G23" s="9"/>
    </row>
    <row r="24" spans="1:7" ht="12.75">
      <c r="A24" s="49"/>
      <c r="B24" s="105" t="s">
        <v>88</v>
      </c>
      <c r="C24" s="105"/>
      <c r="D24" s="105"/>
      <c r="E24" s="105"/>
      <c r="F24" s="41">
        <v>115</v>
      </c>
      <c r="G24" s="9"/>
    </row>
    <row r="25" spans="1:7" ht="12.75">
      <c r="A25" s="49"/>
      <c r="B25" s="9"/>
      <c r="C25" s="9"/>
      <c r="D25" s="9"/>
      <c r="E25" s="9"/>
      <c r="F25" s="9"/>
      <c r="G25" s="9"/>
    </row>
  </sheetData>
  <sheetProtection password="C690" sheet="1" objects="1" scenarios="1" selectLockedCells="1" selectUnlockedCells="1"/>
  <mergeCells count="23">
    <mergeCell ref="B3:F3"/>
    <mergeCell ref="B4:E4"/>
    <mergeCell ref="B5:E5"/>
    <mergeCell ref="B6:E6"/>
    <mergeCell ref="B7:E7"/>
    <mergeCell ref="B18:E18"/>
    <mergeCell ref="B19:E19"/>
    <mergeCell ref="B8:E8"/>
    <mergeCell ref="B9:E9"/>
    <mergeCell ref="B10:E10"/>
    <mergeCell ref="B11:E11"/>
    <mergeCell ref="B12:E12"/>
    <mergeCell ref="B13:E13"/>
    <mergeCell ref="B20:E20"/>
    <mergeCell ref="B21:E21"/>
    <mergeCell ref="B22:E22"/>
    <mergeCell ref="B23:E23"/>
    <mergeCell ref="B24:E24"/>
    <mergeCell ref="A1:C1"/>
    <mergeCell ref="B14:E14"/>
    <mergeCell ref="B15:E15"/>
    <mergeCell ref="B16:E16"/>
    <mergeCell ref="B17:E17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Poornima K</cp:lastModifiedBy>
  <cp:lastPrinted>2013-07-03T23:06:10Z</cp:lastPrinted>
  <dcterms:created xsi:type="dcterms:W3CDTF">1999-06-02T16:16:49Z</dcterms:created>
  <dcterms:modified xsi:type="dcterms:W3CDTF">2013-07-29T09:34:50Z</dcterms:modified>
  <cp:category/>
  <cp:version/>
  <cp:contentType/>
  <cp:contentStatus/>
</cp:coreProperties>
</file>