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405" tabRatio="601" activeTab="0"/>
  </bookViews>
  <sheets>
    <sheet name="P10-16A" sheetId="1" r:id="rId1"/>
    <sheet name="Given P10-16A" sheetId="2" r:id="rId2"/>
    <sheet name="P10-17A" sheetId="3" r:id="rId3"/>
    <sheet name="Given P10-17A" sheetId="4" r:id="rId4"/>
    <sheet name="P10-22A" sheetId="5" r:id="rId5"/>
    <sheet name="Given P10-22A" sheetId="6" r:id="rId6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9"/>
            <rFont val="Tahoma"/>
            <family val="2"/>
          </rPr>
          <t xml:space="preserve">Enter appropriate data in yellow cells.  Your answers for "Net Present Value" will be verified.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D11" authorId="0">
      <text>
        <r>
          <rPr>
            <sz val="9"/>
            <rFont val="Tahoma"/>
            <family val="2"/>
          </rPr>
          <t xml:space="preserve">Enter appropriate data in yellow cells.  Your answers for "Net Present Value"  will be verified.
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F10" authorId="0">
      <text>
        <r>
          <rPr>
            <sz val="9"/>
            <rFont val="Tahoma"/>
            <family val="2"/>
          </rPr>
          <t xml:space="preserve">Enter appropriate data in yellow cells.  Your answers for "Net Present Value"  and "Present Value Index" will be verified.
</t>
        </r>
      </text>
    </comment>
    <comment ref="G10" authorId="0">
      <text>
        <r>
          <rPr>
            <sz val="9"/>
            <rFont val="Tahoma"/>
            <family val="2"/>
          </rPr>
          <t xml:space="preserve">Enter appropriate data in yellow cells.  Your answers for "Net Present Value"  and "Present Value Index" will be verified.
</t>
        </r>
      </text>
    </comment>
    <comment ref="H10" authorId="0">
      <text>
        <r>
          <rPr>
            <sz val="9"/>
            <rFont val="Tahoma"/>
            <family val="2"/>
          </rPr>
          <t xml:space="preserve">Enter appropriate data in yellow cells.  Your answers for "Net Present Value"  and "Present Value Index" will be verified.
</t>
        </r>
      </text>
    </comment>
    <comment ref="I10" authorId="0">
      <text>
        <r>
          <rPr>
            <sz val="9"/>
            <rFont val="Tahoma"/>
            <family val="2"/>
          </rPr>
          <t xml:space="preserve">Enter appropriate data in yellow cells.  Your answers for "Net Present Value"  and "Present Value Index" will be verified.
</t>
        </r>
      </text>
    </comment>
  </commentList>
</comments>
</file>

<file path=xl/sharedStrings.xml><?xml version="1.0" encoding="utf-8"?>
<sst xmlns="http://schemas.openxmlformats.org/spreadsheetml/2006/main" count="159" uniqueCount="103">
  <si>
    <t>Student Name:</t>
  </si>
  <si>
    <t>Class:</t>
  </si>
  <si>
    <t>Alternative 1:</t>
  </si>
  <si>
    <t>Cost of new vans</t>
  </si>
  <si>
    <t>Expected annual cash inflow increase</t>
  </si>
  <si>
    <t>Useful life of new vans</t>
  </si>
  <si>
    <t>Net Present Value Calculations</t>
  </si>
  <si>
    <t>Combined salvage value of new vans</t>
  </si>
  <si>
    <t>Additional working capital needed</t>
  </si>
  <si>
    <t>Amount</t>
  </si>
  <si>
    <t>Table Value</t>
  </si>
  <si>
    <t>Present Value</t>
  </si>
  <si>
    <t>Cash Inflows</t>
  </si>
  <si>
    <t>Alternative 2:</t>
  </si>
  <si>
    <t xml:space="preserve">  Annual Cash Inflows</t>
  </si>
  <si>
    <t>Cost of new trucks</t>
  </si>
  <si>
    <t xml:space="preserve">  Salvage Value</t>
  </si>
  <si>
    <t xml:space="preserve">  Working Capital Recovery</t>
  </si>
  <si>
    <t>Cash Outflows</t>
  </si>
  <si>
    <t xml:space="preserve">  Cost of Investment</t>
  </si>
  <si>
    <t>Useful life of new trucks</t>
  </si>
  <si>
    <t>Net Present Value</t>
  </si>
  <si>
    <t>Salvage value of new trucks</t>
  </si>
  <si>
    <t>Training costs required</t>
  </si>
  <si>
    <t>Cash Inflows:</t>
  </si>
  <si>
    <t>Desired rate of return</t>
  </si>
  <si>
    <t xml:space="preserve">  Year 1</t>
  </si>
  <si>
    <t xml:space="preserve">  Year 2</t>
  </si>
  <si>
    <t xml:space="preserve">  Year 3</t>
  </si>
  <si>
    <t xml:space="preserve">  Year 4</t>
  </si>
  <si>
    <t xml:space="preserve">  Training Cost</t>
  </si>
  <si>
    <t>b.  Present Value Indexes:</t>
  </si>
  <si>
    <t>Problem 10-16A</t>
  </si>
  <si>
    <t>Cost of equipment</t>
  </si>
  <si>
    <t>Useful life</t>
  </si>
  <si>
    <t>Salvage value</t>
  </si>
  <si>
    <t>Incremental cash revenues</t>
  </si>
  <si>
    <t>Income tax rate</t>
  </si>
  <si>
    <t>a.</t>
  </si>
  <si>
    <t>Net Present Value Using Straight-Line Depreciation</t>
  </si>
  <si>
    <t>Year</t>
  </si>
  <si>
    <t>Revenue</t>
  </si>
  <si>
    <t>Depreciation</t>
  </si>
  <si>
    <t xml:space="preserve">  Present Value of Cash Inflows</t>
  </si>
  <si>
    <t xml:space="preserve">  Net Present Value</t>
  </si>
  <si>
    <t>Present Value Index</t>
  </si>
  <si>
    <t>b.</t>
  </si>
  <si>
    <t>Net Present Value Using Double-Declining-Balance Depreciation</t>
  </si>
  <si>
    <t xml:space="preserve">    Year 1</t>
  </si>
  <si>
    <t xml:space="preserve">    Year 2</t>
  </si>
  <si>
    <t xml:space="preserve">    Year 3</t>
  </si>
  <si>
    <t xml:space="preserve">    Year 4</t>
  </si>
  <si>
    <t>d.</t>
  </si>
  <si>
    <t>Payback and Unadjusted Rate of Return Using Straight-Line Depreciation</t>
  </si>
  <si>
    <t>Unadjusted Rate of Return</t>
  </si>
  <si>
    <t>e.</t>
  </si>
  <si>
    <t>Investment</t>
  </si>
  <si>
    <t>Cash inflow:</t>
  </si>
  <si>
    <t xml:space="preserve"> Year 1</t>
  </si>
  <si>
    <t xml:space="preserve"> Year 2</t>
  </si>
  <si>
    <t xml:space="preserve"> Year 3</t>
  </si>
  <si>
    <t>Net present value of project</t>
  </si>
  <si>
    <t xml:space="preserve"> Year 4</t>
  </si>
  <si>
    <t>Discount rate</t>
  </si>
  <si>
    <t>Depreciation per year</t>
  </si>
  <si>
    <t>Tax rate</t>
  </si>
  <si>
    <t>Revised net present value of project</t>
  </si>
  <si>
    <t>Cash capital acquired</t>
  </si>
  <si>
    <t>Reduction in cash outflow-year 2</t>
  </si>
  <si>
    <t>Reduction in cash outflow-year 3</t>
  </si>
  <si>
    <t>Reduction in cash outflow-year 4</t>
  </si>
  <si>
    <t>Reduction in cash outflow-year 1</t>
  </si>
  <si>
    <t xml:space="preserve">  Cost of Vans</t>
  </si>
  <si>
    <t xml:space="preserve">  Working Capital Increase</t>
  </si>
  <si>
    <t xml:space="preserve">  Cost of Trucks</t>
  </si>
  <si>
    <t xml:space="preserve">     Alternative 1</t>
  </si>
  <si>
    <t xml:space="preserve">     Alternative 2</t>
  </si>
  <si>
    <t xml:space="preserve">  Present Value of Salvage Value</t>
  </si>
  <si>
    <t xml:space="preserve">  Present Value of Cash Outflows</t>
  </si>
  <si>
    <t>Alternative giving consideration to Salvage Value:</t>
  </si>
  <si>
    <t xml:space="preserve">  Unadjusted Rate of Return</t>
  </si>
  <si>
    <t>Payback and Unadjusted Rate of Return Using Double-Declining Balance Depreciation</t>
  </si>
  <si>
    <t>Payback (in years)</t>
  </si>
  <si>
    <t>Given Data P10-16A:</t>
  </si>
  <si>
    <t>SPEEDY DELIVERY</t>
  </si>
  <si>
    <t xml:space="preserve">    Total cash inflow</t>
  </si>
  <si>
    <t>Cash outflows</t>
  </si>
  <si>
    <t>Given Data P10-17A:</t>
  </si>
  <si>
    <t>Problem 10-17A</t>
  </si>
  <si>
    <t>BATKIN CORPORATION</t>
  </si>
  <si>
    <t>Given Data P10-22A:</t>
  </si>
  <si>
    <t>Problem 10-22A</t>
  </si>
  <si>
    <t>COLE ELECTRONICS</t>
  </si>
  <si>
    <t>Income before tax</t>
  </si>
  <si>
    <t>Income tax</t>
  </si>
  <si>
    <t>Net income</t>
  </si>
  <si>
    <t xml:space="preserve">Add back depreciation </t>
  </si>
  <si>
    <t>Cash flow</t>
  </si>
  <si>
    <t xml:space="preserve">  Present value of cash inflows</t>
  </si>
  <si>
    <t xml:space="preserve">  Present value of salvage value</t>
  </si>
  <si>
    <t xml:space="preserve">  Present value of cash outflows</t>
  </si>
  <si>
    <t xml:space="preserve">  Net present value</t>
  </si>
  <si>
    <t>Present value index</t>
  </si>
</sst>
</file>

<file path=xl/styles.xml><?xml version="1.0" encoding="utf-8"?>
<styleSheet xmlns="http://schemas.openxmlformats.org/spreadsheetml/2006/main">
  <numFmts count="4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0.0000"/>
    <numFmt numFmtId="177" formatCode="0.000"/>
    <numFmt numFmtId="178" formatCode="0.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&quot;$&quot;#,##0.0_);[Red]\(&quot;$&quot;#,##0.0\)"/>
    <numFmt numFmtId="182" formatCode="0.00000"/>
    <numFmt numFmtId="183" formatCode="0.0%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&quot;$&quot;#,##0.000_);[Red]\(&quot;$&quot;#,##0.000\)"/>
    <numFmt numFmtId="187" formatCode="&quot;$&quot;#,##0.0000_);[Red]\(&quot;$&quot;#,##0.0000\)"/>
    <numFmt numFmtId="188" formatCode="0.000000000"/>
    <numFmt numFmtId="189" formatCode="0.0000000000"/>
    <numFmt numFmtId="190" formatCode="0.00000000"/>
    <numFmt numFmtId="191" formatCode="0.0000000"/>
    <numFmt numFmtId="192" formatCode="0.000000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0.00000000000"/>
    <numFmt numFmtId="198" formatCode="_(* #,##0.000_);_(* \(#,##0.000\);_(* &quot;-&quot;???_);_(@_)"/>
    <numFmt numFmtId="199" formatCode="[$-409]dddd\,\ mmmm\ dd\,\ yyyy"/>
  </numFmts>
  <fonts count="4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169" fontId="0" fillId="31" borderId="0">
      <alignment horizontal="center"/>
      <protection/>
    </xf>
    <xf numFmtId="169" fontId="0" fillId="32" borderId="0" applyBorder="0">
      <alignment/>
      <protection locked="0"/>
    </xf>
    <xf numFmtId="0" fontId="38" fillId="33" borderId="0" applyNumberFormat="0" applyBorder="0" applyAlignment="0" applyProtection="0"/>
    <xf numFmtId="0" fontId="0" fillId="0" borderId="0">
      <alignment/>
      <protection/>
    </xf>
    <xf numFmtId="0" fontId="0" fillId="34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1" fillId="35" borderId="0" xfId="0" applyFont="1" applyFill="1" applyAlignment="1" applyProtection="1">
      <alignment horizontal="centerContinuous"/>
      <protection/>
    </xf>
    <xf numFmtId="0" fontId="0" fillId="35" borderId="0" xfId="0" applyFont="1" applyFill="1" applyAlignment="1">
      <alignment/>
    </xf>
    <xf numFmtId="174" fontId="0" fillId="35" borderId="0" xfId="42" applyNumberFormat="1" applyFont="1" applyFill="1" applyAlignment="1">
      <alignment/>
    </xf>
    <xf numFmtId="9" fontId="0" fillId="35" borderId="0" xfId="62" applyFont="1" applyFill="1" applyAlignment="1">
      <alignment/>
    </xf>
    <xf numFmtId="0" fontId="0" fillId="35" borderId="0" xfId="0" applyFont="1" applyFill="1" applyAlignment="1">
      <alignment horizontal="centerContinuous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172" fontId="0" fillId="35" borderId="0" xfId="44" applyNumberFormat="1" applyFont="1" applyFill="1" applyBorder="1" applyAlignment="1">
      <alignment/>
    </xf>
    <xf numFmtId="170" fontId="0" fillId="35" borderId="0" xfId="44" applyFont="1" applyFill="1" applyAlignment="1">
      <alignment/>
    </xf>
    <xf numFmtId="0" fontId="0" fillId="35" borderId="0" xfId="0" applyFont="1" applyFill="1" applyAlignment="1">
      <alignment wrapText="1"/>
    </xf>
    <xf numFmtId="171" fontId="0" fillId="36" borderId="10" xfId="42" applyNumberFormat="1" applyFont="1" applyFill="1" applyBorder="1" applyAlignment="1" applyProtection="1">
      <alignment/>
      <protection locked="0"/>
    </xf>
    <xf numFmtId="171" fontId="0" fillId="36" borderId="11" xfId="42" applyNumberFormat="1" applyFont="1" applyFill="1" applyBorder="1" applyAlignment="1" applyProtection="1">
      <alignment/>
      <protection locked="0"/>
    </xf>
    <xf numFmtId="170" fontId="0" fillId="36" borderId="12" xfId="44" applyNumberFormat="1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170" fontId="0" fillId="36" borderId="0" xfId="44" applyNumberFormat="1" applyFont="1" applyFill="1" applyAlignment="1" applyProtection="1">
      <alignment/>
      <protection locked="0"/>
    </xf>
    <xf numFmtId="0" fontId="0" fillId="36" borderId="14" xfId="0" applyFont="1" applyFill="1" applyBorder="1" applyAlignment="1" applyProtection="1">
      <alignment/>
      <protection locked="0"/>
    </xf>
    <xf numFmtId="171" fontId="0" fillId="36" borderId="15" xfId="42" applyNumberFormat="1" applyFont="1" applyFill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/>
      <protection locked="0"/>
    </xf>
    <xf numFmtId="171" fontId="0" fillId="36" borderId="0" xfId="42" applyNumberFormat="1" applyFont="1" applyFill="1" applyAlignment="1" applyProtection="1">
      <alignment/>
      <protection locked="0"/>
    </xf>
    <xf numFmtId="196" fontId="0" fillId="36" borderId="16" xfId="42" applyNumberFormat="1" applyFont="1" applyFill="1" applyBorder="1" applyAlignment="1" applyProtection="1">
      <alignment/>
      <protection locked="0"/>
    </xf>
    <xf numFmtId="196" fontId="0" fillId="36" borderId="14" xfId="42" applyNumberFormat="1" applyFont="1" applyFill="1" applyBorder="1" applyAlignment="1" applyProtection="1">
      <alignment/>
      <protection locked="0"/>
    </xf>
    <xf numFmtId="196" fontId="0" fillId="36" borderId="17" xfId="42" applyNumberFormat="1" applyFont="1" applyFill="1" applyBorder="1" applyAlignment="1" applyProtection="1">
      <alignment/>
      <protection locked="0"/>
    </xf>
    <xf numFmtId="0" fontId="1" fillId="35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172" fontId="1" fillId="35" borderId="11" xfId="44" applyNumberFormat="1" applyFont="1" applyFill="1" applyBorder="1" applyAlignment="1">
      <alignment horizontal="center"/>
    </xf>
    <xf numFmtId="168" fontId="0" fillId="36" borderId="0" xfId="44" applyNumberFormat="1" applyFont="1" applyFill="1" applyAlignment="1" applyProtection="1">
      <alignment/>
      <protection locked="0"/>
    </xf>
    <xf numFmtId="168" fontId="0" fillId="36" borderId="12" xfId="44" applyNumberFormat="1" applyFont="1" applyFill="1" applyBorder="1" applyAlignment="1" applyProtection="1">
      <alignment/>
      <protection locked="0"/>
    </xf>
    <xf numFmtId="169" fontId="0" fillId="36" borderId="15" xfId="42" applyNumberFormat="1" applyFont="1" applyFill="1" applyBorder="1" applyAlignment="1" applyProtection="1">
      <alignment/>
      <protection locked="0"/>
    </xf>
    <xf numFmtId="169" fontId="0" fillId="36" borderId="0" xfId="42" applyNumberFormat="1" applyFont="1" applyFill="1" applyAlignment="1" applyProtection="1">
      <alignment/>
      <protection locked="0"/>
    </xf>
    <xf numFmtId="171" fontId="0" fillId="35" borderId="0" xfId="0" applyNumberFormat="1" applyFill="1" applyAlignment="1">
      <alignment/>
    </xf>
    <xf numFmtId="171" fontId="0" fillId="35" borderId="0" xfId="0" applyNumberFormat="1" applyFont="1" applyFill="1" applyAlignment="1">
      <alignment/>
    </xf>
    <xf numFmtId="168" fontId="0" fillId="35" borderId="0" xfId="44" applyNumberFormat="1" applyFont="1" applyFill="1" applyAlignment="1" applyProtection="1">
      <alignment horizontal="centerContinuous"/>
      <protection/>
    </xf>
    <xf numFmtId="168" fontId="0" fillId="35" borderId="0" xfId="44" applyNumberFormat="1" applyFont="1" applyFill="1" applyAlignment="1">
      <alignment/>
    </xf>
    <xf numFmtId="169" fontId="0" fillId="35" borderId="0" xfId="42" applyNumberFormat="1" applyFont="1" applyFill="1" applyAlignment="1">
      <alignment/>
    </xf>
    <xf numFmtId="169" fontId="0" fillId="35" borderId="0" xfId="0" applyNumberFormat="1" applyFont="1" applyFill="1" applyAlignment="1">
      <alignment/>
    </xf>
    <xf numFmtId="169" fontId="0" fillId="36" borderId="11" xfId="42" applyNumberFormat="1" applyFont="1" applyFill="1" applyBorder="1" applyAlignment="1" applyProtection="1">
      <alignment/>
      <protection locked="0"/>
    </xf>
    <xf numFmtId="169" fontId="0" fillId="36" borderId="18" xfId="42" applyNumberFormat="1" applyFont="1" applyFill="1" applyBorder="1" applyAlignment="1" applyProtection="1">
      <alignment/>
      <protection locked="0"/>
    </xf>
    <xf numFmtId="169" fontId="0" fillId="36" borderId="17" xfId="42" applyNumberFormat="1" applyFont="1" applyFill="1" applyBorder="1" applyAlignment="1" applyProtection="1">
      <alignment/>
      <protection locked="0"/>
    </xf>
    <xf numFmtId="169" fontId="0" fillId="36" borderId="19" xfId="42" applyNumberFormat="1" applyFont="1" applyFill="1" applyBorder="1" applyAlignment="1" applyProtection="1">
      <alignment/>
      <protection locked="0"/>
    </xf>
    <xf numFmtId="169" fontId="0" fillId="36" borderId="20" xfId="42" applyNumberFormat="1" applyFont="1" applyFill="1" applyBorder="1" applyAlignment="1" applyProtection="1">
      <alignment/>
      <protection locked="0"/>
    </xf>
    <xf numFmtId="169" fontId="0" fillId="36" borderId="21" xfId="42" applyNumberFormat="1" applyFont="1" applyFill="1" applyBorder="1" applyAlignment="1" applyProtection="1">
      <alignment/>
      <protection locked="0"/>
    </xf>
    <xf numFmtId="168" fontId="0" fillId="36" borderId="18" xfId="44" applyNumberFormat="1" applyFont="1" applyFill="1" applyBorder="1" applyAlignment="1" applyProtection="1">
      <alignment/>
      <protection locked="0"/>
    </xf>
    <xf numFmtId="168" fontId="0" fillId="36" borderId="22" xfId="44" applyNumberFormat="1" applyFont="1" applyFill="1" applyBorder="1" applyAlignment="1" applyProtection="1">
      <alignment/>
      <protection locked="0"/>
    </xf>
    <xf numFmtId="168" fontId="0" fillId="36" borderId="23" xfId="44" applyNumberFormat="1" applyFont="1" applyFill="1" applyBorder="1" applyAlignment="1" applyProtection="1">
      <alignment/>
      <protection locked="0"/>
    </xf>
    <xf numFmtId="169" fontId="0" fillId="36" borderId="24" xfId="42" applyNumberFormat="1" applyFont="1" applyFill="1" applyBorder="1" applyAlignment="1" applyProtection="1">
      <alignment/>
      <protection locked="0"/>
    </xf>
    <xf numFmtId="169" fontId="0" fillId="36" borderId="12" xfId="42" applyNumberFormat="1" applyFont="1" applyFill="1" applyBorder="1" applyAlignment="1" applyProtection="1">
      <alignment/>
      <protection locked="0"/>
    </xf>
    <xf numFmtId="171" fontId="0" fillId="36" borderId="0" xfId="0" applyNumberFormat="1" applyFont="1" applyFill="1" applyAlignment="1" applyProtection="1">
      <alignment/>
      <protection locked="0"/>
    </xf>
    <xf numFmtId="168" fontId="0" fillId="36" borderId="15" xfId="44" applyNumberFormat="1" applyFont="1" applyFill="1" applyBorder="1" applyAlignment="1" applyProtection="1">
      <alignment/>
      <protection locked="0"/>
    </xf>
    <xf numFmtId="171" fontId="0" fillId="36" borderId="10" xfId="0" applyNumberFormat="1" applyFont="1" applyFill="1" applyBorder="1" applyAlignment="1" applyProtection="1">
      <alignment wrapText="1"/>
      <protection locked="0"/>
    </xf>
    <xf numFmtId="168" fontId="0" fillId="35" borderId="0" xfId="42" applyNumberFormat="1" applyFont="1" applyFill="1" applyAlignment="1">
      <alignment/>
    </xf>
    <xf numFmtId="0" fontId="8" fillId="35" borderId="0" xfId="0" applyFont="1" applyFill="1" applyBorder="1" applyAlignment="1" applyProtection="1">
      <alignment horizontal="center"/>
      <protection/>
    </xf>
    <xf numFmtId="169" fontId="0" fillId="36" borderId="25" xfId="42" applyNumberFormat="1" applyFont="1" applyFill="1" applyBorder="1" applyAlignment="1" applyProtection="1">
      <alignment/>
      <protection locked="0"/>
    </xf>
    <xf numFmtId="169" fontId="0" fillId="31" borderId="0" xfId="56">
      <alignment horizontal="center"/>
      <protection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171" fontId="0" fillId="36" borderId="26" xfId="42" applyNumberFormat="1" applyFont="1" applyFill="1" applyBorder="1" applyAlignment="1" applyProtection="1">
      <alignment/>
      <protection locked="0"/>
    </xf>
    <xf numFmtId="171" fontId="0" fillId="32" borderId="0" xfId="57" applyNumberFormat="1" applyBorder="1">
      <alignment/>
      <protection locked="0"/>
    </xf>
    <xf numFmtId="171" fontId="0" fillId="36" borderId="0" xfId="42" applyNumberFormat="1" applyFont="1" applyFill="1" applyBorder="1" applyAlignment="1" applyProtection="1">
      <alignment/>
      <protection locked="0"/>
    </xf>
    <xf numFmtId="169" fontId="0" fillId="31" borderId="0" xfId="56" applyBorder="1">
      <alignment horizontal="center"/>
      <protection/>
    </xf>
    <xf numFmtId="0" fontId="8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183" fontId="0" fillId="36" borderId="0" xfId="62" applyNumberFormat="1" applyFont="1" applyFill="1" applyAlignment="1" applyProtection="1">
      <alignment/>
      <protection locked="0"/>
    </xf>
    <xf numFmtId="10" fontId="0" fillId="36" borderId="0" xfId="62" applyNumberFormat="1" applyFont="1" applyFill="1" applyAlignment="1" applyProtection="1">
      <alignment/>
      <protection locked="0"/>
    </xf>
    <xf numFmtId="10" fontId="0" fillId="36" borderId="0" xfId="62" applyNumberFormat="1" applyFont="1" applyFill="1" applyAlignment="1" applyProtection="1">
      <alignment wrapText="1"/>
      <protection locked="0"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35" borderId="27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left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0" fillId="35" borderId="0" xfId="0" applyFill="1" applyAlignment="1">
      <alignment horizontal="left"/>
    </xf>
    <xf numFmtId="0" fontId="0" fillId="35" borderId="27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H Blue w/ #" xfId="56"/>
    <cellStyle name="MH Yellow w/#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 customHeight="1"/>
  <cols>
    <col min="1" max="1" width="2.7109375" style="0" customWidth="1"/>
    <col min="2" max="6" width="12.7109375" style="0" customWidth="1"/>
    <col min="7" max="7" width="2.7109375" style="1" customWidth="1"/>
    <col min="8" max="20" width="12.7109375" style="1" customWidth="1"/>
    <col min="21" max="65" width="9.140625" style="1" customWidth="1"/>
  </cols>
  <sheetData>
    <row r="1" spans="2:4" ht="12.75" customHeight="1">
      <c r="B1" s="2" t="s">
        <v>0</v>
      </c>
      <c r="C1" s="73"/>
      <c r="D1" s="73"/>
    </row>
    <row r="2" spans="2:4" ht="12.75" customHeight="1">
      <c r="B2" s="2" t="s">
        <v>1</v>
      </c>
      <c r="C2" s="73"/>
      <c r="D2" s="73"/>
    </row>
    <row r="3" spans="2:4" ht="12.75" customHeight="1">
      <c r="B3" s="3"/>
      <c r="C3" s="72" t="s">
        <v>32</v>
      </c>
      <c r="D3" s="72"/>
    </row>
    <row r="4" spans="2:5" ht="12.75" customHeight="1">
      <c r="B4" s="1"/>
      <c r="C4" s="1"/>
      <c r="D4" s="1"/>
      <c r="E4" s="1"/>
    </row>
    <row r="5" spans="1:7" ht="12.75" customHeight="1">
      <c r="A5" s="60"/>
      <c r="B5" s="75" t="s">
        <v>84</v>
      </c>
      <c r="C5" s="75"/>
      <c r="D5" s="75"/>
      <c r="E5" s="75"/>
      <c r="F5" s="75"/>
      <c r="G5" s="6"/>
    </row>
    <row r="6" spans="1:7" ht="12.75" customHeight="1">
      <c r="A6" s="60"/>
      <c r="B6" s="74" t="s">
        <v>6</v>
      </c>
      <c r="C6" s="74"/>
      <c r="D6" s="74"/>
      <c r="E6" s="74"/>
      <c r="F6" s="74"/>
      <c r="G6" s="6"/>
    </row>
    <row r="7" spans="1:7" ht="12.75" customHeight="1">
      <c r="A7" s="60"/>
      <c r="B7" s="76"/>
      <c r="C7" s="76"/>
      <c r="D7" s="9"/>
      <c r="E7" s="9"/>
      <c r="F7" s="9"/>
      <c r="G7" s="6"/>
    </row>
    <row r="8" spans="1:7" ht="12.75" customHeight="1">
      <c r="A8" s="60"/>
      <c r="B8" s="82" t="s">
        <v>2</v>
      </c>
      <c r="C8" s="82"/>
      <c r="D8" s="29"/>
      <c r="E8" s="29"/>
      <c r="F8" s="29"/>
      <c r="G8" s="6"/>
    </row>
    <row r="9" spans="1:7" ht="12.75" customHeight="1">
      <c r="A9" s="60"/>
      <c r="B9" s="81" t="s">
        <v>12</v>
      </c>
      <c r="C9" s="81"/>
      <c r="D9" s="31" t="s">
        <v>9</v>
      </c>
      <c r="E9" s="31" t="s">
        <v>10</v>
      </c>
      <c r="F9" s="31" t="s">
        <v>11</v>
      </c>
      <c r="G9" s="6"/>
    </row>
    <row r="10" spans="1:7" ht="12.75" customHeight="1">
      <c r="A10" s="60"/>
      <c r="B10" s="80" t="s">
        <v>14</v>
      </c>
      <c r="C10" s="80"/>
      <c r="D10" s="33"/>
      <c r="E10" s="20"/>
      <c r="F10" s="21"/>
      <c r="G10" s="6"/>
    </row>
    <row r="11" spans="1:7" ht="12.75" customHeight="1">
      <c r="A11" s="60"/>
      <c r="B11" s="76" t="s">
        <v>16</v>
      </c>
      <c r="C11" s="76"/>
      <c r="D11" s="35"/>
      <c r="E11" s="22"/>
      <c r="F11" s="23"/>
      <c r="G11" s="6"/>
    </row>
    <row r="12" spans="1:7" ht="12.75" customHeight="1">
      <c r="A12" s="60"/>
      <c r="B12" s="76" t="s">
        <v>17</v>
      </c>
      <c r="C12" s="76"/>
      <c r="D12" s="36"/>
      <c r="E12" s="24"/>
      <c r="F12" s="63"/>
      <c r="G12" s="6"/>
    </row>
    <row r="13" spans="1:7" ht="12.75" customHeight="1">
      <c r="A13" s="60"/>
      <c r="B13" s="79" t="s">
        <v>85</v>
      </c>
      <c r="C13" s="76"/>
      <c r="D13" s="76"/>
      <c r="E13" s="76"/>
      <c r="F13" s="64"/>
      <c r="G13" s="6"/>
    </row>
    <row r="14" spans="1:7" ht="12.75" customHeight="1">
      <c r="A14" s="60"/>
      <c r="B14" s="62" t="s">
        <v>86</v>
      </c>
      <c r="C14" s="61"/>
      <c r="D14" s="61"/>
      <c r="E14" s="61"/>
      <c r="F14" s="37"/>
      <c r="G14" s="6"/>
    </row>
    <row r="15" spans="1:7" ht="12.75" customHeight="1">
      <c r="A15" s="60"/>
      <c r="B15" s="76" t="s">
        <v>72</v>
      </c>
      <c r="C15" s="76"/>
      <c r="D15" s="76"/>
      <c r="E15" s="76"/>
      <c r="F15" s="17"/>
      <c r="G15" s="6"/>
    </row>
    <row r="16" spans="1:7" ht="12.75" customHeight="1">
      <c r="A16" s="60"/>
      <c r="B16" s="76" t="s">
        <v>73</v>
      </c>
      <c r="C16" s="76"/>
      <c r="D16" s="76"/>
      <c r="E16" s="76"/>
      <c r="F16" s="18"/>
      <c r="G16" s="6"/>
    </row>
    <row r="17" spans="1:7" ht="12.75" customHeight="1" thickBot="1">
      <c r="A17" s="60"/>
      <c r="B17" s="76" t="s">
        <v>21</v>
      </c>
      <c r="C17" s="76"/>
      <c r="D17" s="76"/>
      <c r="E17" s="76"/>
      <c r="F17" s="19"/>
      <c r="G17" s="6"/>
    </row>
    <row r="18" spans="1:7" ht="12.75" customHeight="1" thickTop="1">
      <c r="A18" s="60"/>
      <c r="B18" s="76"/>
      <c r="C18" s="76"/>
      <c r="D18" s="76"/>
      <c r="E18" s="76"/>
      <c r="F18" s="58">
        <f>IF(F17="","",IF(AND(F17&gt;=146126.46,F17&lt;=146126.46),"Correct!","Try again!"))</f>
      </c>
      <c r="G18" s="6"/>
    </row>
    <row r="19" spans="1:7" ht="12.75" customHeight="1">
      <c r="A19" s="60"/>
      <c r="B19" s="82" t="s">
        <v>13</v>
      </c>
      <c r="C19" s="82"/>
      <c r="D19" s="29"/>
      <c r="E19" s="29"/>
      <c r="F19" s="29"/>
      <c r="G19" s="6"/>
    </row>
    <row r="20" spans="1:7" ht="12.75" customHeight="1">
      <c r="A20" s="60"/>
      <c r="B20" s="81" t="s">
        <v>24</v>
      </c>
      <c r="C20" s="81"/>
      <c r="D20" s="31" t="s">
        <v>9</v>
      </c>
      <c r="E20" s="31" t="s">
        <v>10</v>
      </c>
      <c r="F20" s="31" t="s">
        <v>11</v>
      </c>
      <c r="G20" s="6"/>
    </row>
    <row r="21" spans="1:7" ht="12.75" customHeight="1">
      <c r="A21" s="60"/>
      <c r="B21" s="80" t="s">
        <v>26</v>
      </c>
      <c r="C21" s="80"/>
      <c r="D21" s="36"/>
      <c r="E21" s="20"/>
      <c r="F21" s="21"/>
      <c r="G21" s="6"/>
    </row>
    <row r="22" spans="1:7" ht="12.75" customHeight="1">
      <c r="A22" s="60"/>
      <c r="B22" s="76" t="s">
        <v>27</v>
      </c>
      <c r="C22" s="76"/>
      <c r="D22" s="35"/>
      <c r="E22" s="22"/>
      <c r="F22" s="23"/>
      <c r="G22" s="6"/>
    </row>
    <row r="23" spans="1:7" ht="12.75" customHeight="1">
      <c r="A23" s="60"/>
      <c r="B23" s="76" t="s">
        <v>28</v>
      </c>
      <c r="C23" s="76"/>
      <c r="D23" s="35"/>
      <c r="E23" s="22"/>
      <c r="F23" s="23"/>
      <c r="G23" s="6"/>
    </row>
    <row r="24" spans="1:7" ht="12.75" customHeight="1">
      <c r="A24" s="60"/>
      <c r="B24" s="76" t="s">
        <v>29</v>
      </c>
      <c r="C24" s="76"/>
      <c r="D24" s="35"/>
      <c r="E24" s="22"/>
      <c r="F24" s="23"/>
      <c r="G24" s="6"/>
    </row>
    <row r="25" spans="1:7" ht="12.75" customHeight="1">
      <c r="A25" s="60"/>
      <c r="B25" s="76" t="s">
        <v>16</v>
      </c>
      <c r="C25" s="76"/>
      <c r="D25" s="36"/>
      <c r="E25" s="24"/>
      <c r="F25" s="63"/>
      <c r="G25" s="6"/>
    </row>
    <row r="26" spans="1:7" ht="12.75" customHeight="1">
      <c r="A26" s="60"/>
      <c r="B26" s="79" t="s">
        <v>85</v>
      </c>
      <c r="C26" s="76"/>
      <c r="D26" s="66"/>
      <c r="E26" s="66"/>
      <c r="F26" s="65"/>
      <c r="G26" s="6"/>
    </row>
    <row r="27" spans="1:7" ht="12.75" customHeight="1">
      <c r="A27" s="60"/>
      <c r="B27" s="76" t="s">
        <v>18</v>
      </c>
      <c r="C27" s="76"/>
      <c r="D27" s="76"/>
      <c r="E27" s="76"/>
      <c r="F27" s="38"/>
      <c r="G27" s="6"/>
    </row>
    <row r="28" spans="1:7" ht="12.75" customHeight="1">
      <c r="A28" s="60"/>
      <c r="B28" s="76" t="s">
        <v>74</v>
      </c>
      <c r="C28" s="76"/>
      <c r="D28" s="76"/>
      <c r="E28" s="76"/>
      <c r="F28" s="17"/>
      <c r="G28" s="6"/>
    </row>
    <row r="29" spans="1:7" ht="12.75" customHeight="1">
      <c r="A29" s="60"/>
      <c r="B29" s="76" t="s">
        <v>30</v>
      </c>
      <c r="C29" s="76"/>
      <c r="D29" s="76"/>
      <c r="E29" s="76"/>
      <c r="F29" s="18"/>
      <c r="G29" s="6"/>
    </row>
    <row r="30" spans="1:7" ht="12.75" customHeight="1" thickBot="1">
      <c r="A30" s="60"/>
      <c r="B30" s="76" t="s">
        <v>21</v>
      </c>
      <c r="C30" s="76"/>
      <c r="D30" s="76"/>
      <c r="E30" s="76"/>
      <c r="F30" s="19"/>
      <c r="G30" s="6"/>
    </row>
    <row r="31" spans="1:7" ht="12.75" customHeight="1" thickTop="1">
      <c r="A31" s="60"/>
      <c r="B31" s="78">
        <f>IF(D30="","",IF(D30=504057.1,"Correct!","Try again!"))</f>
      </c>
      <c r="C31" s="78"/>
      <c r="D31" s="78"/>
      <c r="E31" s="78"/>
      <c r="F31" s="58">
        <f>IF(F30="","",IF(AND(F30&gt;=147280.985,F30&lt;=147280.99),"Correct!","Try again!"))</f>
      </c>
      <c r="G31" s="6"/>
    </row>
    <row r="32" spans="1:7" ht="12.75" customHeight="1">
      <c r="A32" s="60"/>
      <c r="B32" s="76"/>
      <c r="C32" s="76"/>
      <c r="D32" s="76"/>
      <c r="E32" s="76"/>
      <c r="F32" s="6"/>
      <c r="G32" s="6"/>
    </row>
    <row r="33" spans="1:7" ht="12.75" customHeight="1">
      <c r="A33" s="60"/>
      <c r="B33" s="77" t="s">
        <v>31</v>
      </c>
      <c r="C33" s="77"/>
      <c r="D33" s="77"/>
      <c r="E33" s="77"/>
      <c r="F33" s="6"/>
      <c r="G33" s="6"/>
    </row>
    <row r="34" spans="1:7" ht="12.75" customHeight="1">
      <c r="A34" s="60"/>
      <c r="B34" s="76" t="s">
        <v>75</v>
      </c>
      <c r="C34" s="76"/>
      <c r="D34" s="17"/>
      <c r="E34" s="58">
        <f>IF(D34="","",IF(AND(D34&gt;=1.19,D34&lt;=1.195),"«- Correct!","«- Try again!"))</f>
      </c>
      <c r="F34" s="6"/>
      <c r="G34" s="6"/>
    </row>
    <row r="35" spans="1:7" ht="12.75" customHeight="1">
      <c r="A35" s="60"/>
      <c r="B35" s="76" t="s">
        <v>76</v>
      </c>
      <c r="C35" s="76"/>
      <c r="D35" s="25"/>
      <c r="E35" s="58">
        <f>IF(D35="","",IF(AND(D35&gt;=1.18,D35&lt;=1.18),"«- Correct!","«- Try again!"))</f>
      </c>
      <c r="F35" s="6"/>
      <c r="G35" s="6"/>
    </row>
    <row r="36" spans="1:7" ht="12.75" customHeight="1">
      <c r="A36" s="60"/>
      <c r="B36" s="10"/>
      <c r="C36" s="10"/>
      <c r="D36" s="10"/>
      <c r="E36" s="10"/>
      <c r="F36" s="10"/>
      <c r="G36" s="6"/>
    </row>
  </sheetData>
  <sheetProtection password="C690" sheet="1" objects="1" scenarios="1" selectLockedCells="1"/>
  <mergeCells count="33">
    <mergeCell ref="B9:C9"/>
    <mergeCell ref="B8:C8"/>
    <mergeCell ref="B7:C7"/>
    <mergeCell ref="B20:C20"/>
    <mergeCell ref="B19:C19"/>
    <mergeCell ref="B16:E16"/>
    <mergeCell ref="B15:E15"/>
    <mergeCell ref="B13:E13"/>
    <mergeCell ref="B12:C12"/>
    <mergeCell ref="B11:C11"/>
    <mergeCell ref="B10:C10"/>
    <mergeCell ref="B23:C23"/>
    <mergeCell ref="B22:C22"/>
    <mergeCell ref="B21:C21"/>
    <mergeCell ref="B18:E18"/>
    <mergeCell ref="B17:E17"/>
    <mergeCell ref="B30:E30"/>
    <mergeCell ref="B29:E29"/>
    <mergeCell ref="B28:E28"/>
    <mergeCell ref="B27:E27"/>
    <mergeCell ref="B25:C25"/>
    <mergeCell ref="B24:C24"/>
    <mergeCell ref="B26:C26"/>
    <mergeCell ref="C3:D3"/>
    <mergeCell ref="C2:D2"/>
    <mergeCell ref="C1:D1"/>
    <mergeCell ref="B6:F6"/>
    <mergeCell ref="B5:F5"/>
    <mergeCell ref="B35:C35"/>
    <mergeCell ref="B34:C34"/>
    <mergeCell ref="B33:E33"/>
    <mergeCell ref="B32:E32"/>
    <mergeCell ref="B31:E31"/>
  </mergeCells>
  <printOptions horizontalCentered="1"/>
  <pageMargins left="0.25" right="0.25" top="0.35" bottom="0.31" header="0.42" footer="0.38"/>
  <pageSetup horizontalDpi="300" verticalDpi="300" orientation="portrait" scale="1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5" width="12.7109375" style="0" customWidth="1"/>
    <col min="6" max="6" width="2.7109375" style="0" customWidth="1"/>
    <col min="7" max="19" width="12.7109375" style="0" customWidth="1"/>
  </cols>
  <sheetData>
    <row r="1" spans="1:4" ht="12.75">
      <c r="A1" s="84" t="s">
        <v>83</v>
      </c>
      <c r="B1" s="84"/>
      <c r="C1" s="84"/>
      <c r="D1" s="4"/>
    </row>
    <row r="2" ht="12.75">
      <c r="E2" s="4"/>
    </row>
    <row r="3" spans="1:6" ht="12.75">
      <c r="A3" s="60"/>
      <c r="B3" s="83" t="s">
        <v>84</v>
      </c>
      <c r="C3" s="83"/>
      <c r="D3" s="83"/>
      <c r="E3" s="83"/>
      <c r="F3" s="10"/>
    </row>
    <row r="4" spans="1:6" ht="12.75">
      <c r="A4" s="60"/>
      <c r="B4" s="85"/>
      <c r="C4" s="85"/>
      <c r="D4" s="85"/>
      <c r="E4" s="5"/>
      <c r="F4" s="10"/>
    </row>
    <row r="5" spans="1:6" ht="12.75">
      <c r="A5" s="60"/>
      <c r="B5" s="86" t="s">
        <v>67</v>
      </c>
      <c r="C5" s="86"/>
      <c r="D5" s="86"/>
      <c r="E5" s="39">
        <v>6000000</v>
      </c>
      <c r="F5" s="10"/>
    </row>
    <row r="6" spans="1:6" ht="12.75">
      <c r="A6" s="60"/>
      <c r="B6" s="86"/>
      <c r="C6" s="86"/>
      <c r="D6" s="86"/>
      <c r="E6" s="42"/>
      <c r="F6" s="10"/>
    </row>
    <row r="7" spans="1:6" ht="12.75">
      <c r="A7" s="60"/>
      <c r="B7" s="87" t="s">
        <v>2</v>
      </c>
      <c r="C7" s="87"/>
      <c r="D7" s="87"/>
      <c r="E7" s="42"/>
      <c r="F7" s="10"/>
    </row>
    <row r="8" spans="1:6" ht="12.75">
      <c r="A8" s="60"/>
      <c r="B8" s="86" t="s">
        <v>3</v>
      </c>
      <c r="C8" s="86"/>
      <c r="D8" s="86"/>
      <c r="E8" s="40">
        <v>720000</v>
      </c>
      <c r="F8" s="10"/>
    </row>
    <row r="9" spans="1:6" ht="12.75">
      <c r="A9" s="60"/>
      <c r="B9" s="86" t="s">
        <v>4</v>
      </c>
      <c r="C9" s="86"/>
      <c r="D9" s="86"/>
      <c r="E9" s="57">
        <v>260000</v>
      </c>
      <c r="F9" s="10"/>
    </row>
    <row r="10" spans="1:6" ht="12.75">
      <c r="A10" s="60"/>
      <c r="B10" s="86" t="s">
        <v>5</v>
      </c>
      <c r="C10" s="86"/>
      <c r="D10" s="86"/>
      <c r="E10" s="41">
        <v>4</v>
      </c>
      <c r="F10" s="10"/>
    </row>
    <row r="11" spans="1:6" ht="12.75">
      <c r="A11" s="60"/>
      <c r="B11" s="86" t="s">
        <v>7</v>
      </c>
      <c r="C11" s="86"/>
      <c r="D11" s="86"/>
      <c r="E11" s="40">
        <v>80000</v>
      </c>
      <c r="F11" s="10"/>
    </row>
    <row r="12" spans="1:6" ht="12.75">
      <c r="A12" s="60"/>
      <c r="B12" s="86" t="s">
        <v>8</v>
      </c>
      <c r="C12" s="86"/>
      <c r="D12" s="86"/>
      <c r="E12" s="57">
        <v>40000</v>
      </c>
      <c r="F12" s="10"/>
    </row>
    <row r="13" spans="1:6" ht="12.75">
      <c r="A13" s="60"/>
      <c r="B13" s="86"/>
      <c r="C13" s="86"/>
      <c r="D13" s="86"/>
      <c r="E13" s="42"/>
      <c r="F13" s="10"/>
    </row>
    <row r="14" spans="1:6" ht="12.75">
      <c r="A14" s="60"/>
      <c r="B14" s="87" t="s">
        <v>13</v>
      </c>
      <c r="C14" s="87"/>
      <c r="D14" s="87"/>
      <c r="E14" s="42"/>
      <c r="F14" s="10"/>
    </row>
    <row r="15" spans="1:6" ht="12.75">
      <c r="A15" s="60"/>
      <c r="B15" s="86" t="s">
        <v>15</v>
      </c>
      <c r="C15" s="86"/>
      <c r="D15" s="86"/>
      <c r="E15" s="40">
        <v>800000</v>
      </c>
      <c r="F15" s="10"/>
    </row>
    <row r="16" spans="1:6" ht="12.75">
      <c r="A16" s="60"/>
      <c r="B16" s="86" t="s">
        <v>71</v>
      </c>
      <c r="C16" s="86"/>
      <c r="D16" s="86"/>
      <c r="E16" s="57">
        <v>140000</v>
      </c>
      <c r="F16" s="10"/>
    </row>
    <row r="17" spans="1:6" ht="12.75">
      <c r="A17" s="60"/>
      <c r="B17" s="86" t="s">
        <v>68</v>
      </c>
      <c r="C17" s="86"/>
      <c r="D17" s="86"/>
      <c r="E17" s="57">
        <v>300000</v>
      </c>
      <c r="F17" s="10"/>
    </row>
    <row r="18" spans="1:6" ht="12.75">
      <c r="A18" s="60"/>
      <c r="B18" s="86" t="s">
        <v>69</v>
      </c>
      <c r="C18" s="86"/>
      <c r="D18" s="86"/>
      <c r="E18" s="57">
        <v>360000</v>
      </c>
      <c r="F18" s="10"/>
    </row>
    <row r="19" spans="1:6" ht="12.75">
      <c r="A19" s="60"/>
      <c r="B19" s="86" t="s">
        <v>70</v>
      </c>
      <c r="C19" s="86"/>
      <c r="D19" s="86"/>
      <c r="E19" s="57">
        <v>400000</v>
      </c>
      <c r="F19" s="10"/>
    </row>
    <row r="20" spans="1:6" ht="12.75">
      <c r="A20" s="60"/>
      <c r="B20" s="86" t="s">
        <v>20</v>
      </c>
      <c r="C20" s="86"/>
      <c r="D20" s="86"/>
      <c r="E20" s="41">
        <v>4</v>
      </c>
      <c r="F20" s="10"/>
    </row>
    <row r="21" spans="1:6" ht="12.75">
      <c r="A21" s="60"/>
      <c r="B21" s="86" t="s">
        <v>22</v>
      </c>
      <c r="C21" s="86"/>
      <c r="D21" s="86"/>
      <c r="E21" s="40">
        <v>65000</v>
      </c>
      <c r="F21" s="10"/>
    </row>
    <row r="22" spans="1:6" ht="12.75">
      <c r="A22" s="60"/>
      <c r="B22" s="86" t="s">
        <v>23</v>
      </c>
      <c r="C22" s="86"/>
      <c r="D22" s="86"/>
      <c r="E22" s="57">
        <v>16000</v>
      </c>
      <c r="F22" s="10"/>
    </row>
    <row r="23" spans="1:6" ht="12.75">
      <c r="A23" s="60"/>
      <c r="B23" s="86"/>
      <c r="C23" s="86"/>
      <c r="D23" s="86"/>
      <c r="E23" s="42"/>
      <c r="F23" s="10"/>
    </row>
    <row r="24" spans="1:6" ht="12.75">
      <c r="A24" s="60"/>
      <c r="B24" s="86" t="s">
        <v>25</v>
      </c>
      <c r="C24" s="86"/>
      <c r="D24" s="86"/>
      <c r="E24" s="8">
        <v>0.1</v>
      </c>
      <c r="F24" s="10"/>
    </row>
    <row r="25" spans="1:6" ht="12.75">
      <c r="A25" s="60"/>
      <c r="B25" s="10"/>
      <c r="C25" s="10"/>
      <c r="D25" s="10"/>
      <c r="E25" s="10"/>
      <c r="F25" s="10"/>
    </row>
  </sheetData>
  <sheetProtection password="C690" sheet="1" objects="1" scenarios="1" selectLockedCells="1" selectUnlockedCells="1"/>
  <mergeCells count="23">
    <mergeCell ref="B20:D20"/>
    <mergeCell ref="B21:D21"/>
    <mergeCell ref="B22:D22"/>
    <mergeCell ref="B23:D23"/>
    <mergeCell ref="B24:D24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3:E3"/>
    <mergeCell ref="A1:C1"/>
    <mergeCell ref="B4:D4"/>
    <mergeCell ref="B5:D5"/>
    <mergeCell ref="B6:D6"/>
    <mergeCell ref="B7:D7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C1" sqref="C1:D1"/>
    </sheetView>
  </sheetViews>
  <sheetFormatPr defaultColWidth="9.140625" defaultRowHeight="12.75" customHeight="1"/>
  <cols>
    <col min="1" max="1" width="2.7109375" style="0" customWidth="1"/>
    <col min="2" max="6" width="12.7109375" style="0" customWidth="1"/>
    <col min="7" max="7" width="2.7109375" style="1" customWidth="1"/>
    <col min="8" max="18" width="12.7109375" style="1" customWidth="1"/>
    <col min="19" max="35" width="9.140625" style="1" customWidth="1"/>
  </cols>
  <sheetData>
    <row r="1" spans="1:4" ht="12.75" customHeight="1">
      <c r="A1" s="1"/>
      <c r="B1" s="2" t="s">
        <v>0</v>
      </c>
      <c r="C1" s="73"/>
      <c r="D1" s="73"/>
    </row>
    <row r="2" spans="1:4" ht="12.75" customHeight="1">
      <c r="A2" s="1"/>
      <c r="B2" s="2" t="s">
        <v>1</v>
      </c>
      <c r="C2" s="73"/>
      <c r="D2" s="73"/>
    </row>
    <row r="3" spans="1:4" ht="12.75" customHeight="1">
      <c r="A3" s="1"/>
      <c r="B3" s="3"/>
      <c r="C3" s="72" t="s">
        <v>88</v>
      </c>
      <c r="D3" s="72"/>
    </row>
    <row r="4" spans="1:3" ht="12.75" customHeight="1">
      <c r="A4" s="1"/>
      <c r="B4" s="1"/>
      <c r="C4" s="1"/>
    </row>
    <row r="5" spans="1:7" ht="12.75" customHeight="1">
      <c r="A5" s="5"/>
      <c r="B5" s="83" t="s">
        <v>89</v>
      </c>
      <c r="C5" s="83"/>
      <c r="D5" s="83"/>
      <c r="E5" s="83"/>
      <c r="F5" s="83"/>
      <c r="G5" s="6"/>
    </row>
    <row r="6" spans="1:7" ht="12.75" customHeight="1">
      <c r="A6" s="9"/>
      <c r="B6" s="76"/>
      <c r="C6" s="76"/>
      <c r="D6" s="9"/>
      <c r="E6" s="9"/>
      <c r="F6" s="13"/>
      <c r="G6" s="6"/>
    </row>
    <row r="7" spans="1:7" ht="12.75" customHeight="1">
      <c r="A7" s="11" t="s">
        <v>38</v>
      </c>
      <c r="B7" s="82" t="s">
        <v>61</v>
      </c>
      <c r="C7" s="82"/>
      <c r="D7" s="9"/>
      <c r="E7" s="9"/>
      <c r="F7" s="13"/>
      <c r="G7" s="6"/>
    </row>
    <row r="8" spans="1:7" ht="12.75" customHeight="1">
      <c r="A8" s="11"/>
      <c r="B8" s="82"/>
      <c r="C8" s="82"/>
      <c r="D8" s="9"/>
      <c r="E8" s="9"/>
      <c r="F8" s="13"/>
      <c r="G8" s="6"/>
    </row>
    <row r="9" spans="1:7" ht="12.75" customHeight="1">
      <c r="A9" s="10"/>
      <c r="B9" s="81"/>
      <c r="C9" s="81"/>
      <c r="D9" s="31"/>
      <c r="E9" s="31" t="s">
        <v>10</v>
      </c>
      <c r="F9" s="31" t="s">
        <v>11</v>
      </c>
      <c r="G9" s="6"/>
    </row>
    <row r="10" spans="1:7" ht="12.75" customHeight="1">
      <c r="A10" s="10"/>
      <c r="B10" s="80" t="s">
        <v>12</v>
      </c>
      <c r="C10" s="80"/>
      <c r="D10" s="10"/>
      <c r="E10" s="10"/>
      <c r="F10" s="10"/>
      <c r="G10" s="6"/>
    </row>
    <row r="11" spans="1:7" ht="12.75" customHeight="1">
      <c r="A11" s="10"/>
      <c r="B11" s="76" t="s">
        <v>48</v>
      </c>
      <c r="C11" s="76"/>
      <c r="D11" s="33"/>
      <c r="E11" s="26"/>
      <c r="F11" s="33"/>
      <c r="G11" s="6"/>
    </row>
    <row r="12" spans="1:7" ht="12.75" customHeight="1">
      <c r="A12" s="10"/>
      <c r="B12" s="76" t="s">
        <v>49</v>
      </c>
      <c r="C12" s="76"/>
      <c r="D12" s="35"/>
      <c r="E12" s="27"/>
      <c r="F12" s="35"/>
      <c r="G12" s="6"/>
    </row>
    <row r="13" spans="1:7" ht="12.75" customHeight="1">
      <c r="A13" s="10"/>
      <c r="B13" s="76" t="s">
        <v>50</v>
      </c>
      <c r="C13" s="76"/>
      <c r="D13" s="35"/>
      <c r="E13" s="27"/>
      <c r="F13" s="35"/>
      <c r="G13" s="6"/>
    </row>
    <row r="14" spans="1:7" ht="12.75" customHeight="1">
      <c r="A14" s="10"/>
      <c r="B14" s="76" t="s">
        <v>51</v>
      </c>
      <c r="C14" s="76"/>
      <c r="D14" s="36"/>
      <c r="E14" s="26"/>
      <c r="F14" s="36"/>
      <c r="G14" s="6"/>
    </row>
    <row r="15" spans="1:7" ht="12.75" customHeight="1">
      <c r="A15" s="10"/>
      <c r="B15" s="76" t="s">
        <v>18</v>
      </c>
      <c r="C15" s="76"/>
      <c r="D15" s="6"/>
      <c r="E15" s="6"/>
      <c r="F15" s="42"/>
      <c r="G15" s="6"/>
    </row>
    <row r="16" spans="1:7" ht="12.75" customHeight="1" thickBot="1">
      <c r="A16" s="10"/>
      <c r="B16" s="76" t="s">
        <v>19</v>
      </c>
      <c r="C16" s="76"/>
      <c r="D16" s="76"/>
      <c r="E16" s="76"/>
      <c r="F16" s="53"/>
      <c r="G16" s="6"/>
    </row>
    <row r="17" spans="1:7" ht="12.75" customHeight="1" thickBot="1" thickTop="1">
      <c r="A17" s="10"/>
      <c r="B17" s="76" t="s">
        <v>21</v>
      </c>
      <c r="C17" s="76"/>
      <c r="D17" s="76"/>
      <c r="E17" s="76"/>
      <c r="F17" s="34"/>
      <c r="G17" s="6"/>
    </row>
    <row r="18" spans="1:7" ht="12.75" customHeight="1" thickTop="1">
      <c r="A18" s="10"/>
      <c r="B18" s="76"/>
      <c r="C18" s="76"/>
      <c r="D18" s="76"/>
      <c r="E18" s="76"/>
      <c r="F18" s="12">
        <f>IF(F17="","",IF(AND(F17&gt;=-2368.5,F17&lt;=-2368),"Correct!","Try again!"))</f>
      </c>
      <c r="G18" s="6"/>
    </row>
    <row r="19" spans="1:7" ht="12.75" customHeight="1">
      <c r="A19" s="10"/>
      <c r="B19" s="76"/>
      <c r="C19" s="76"/>
      <c r="D19" s="76"/>
      <c r="E19" s="76"/>
      <c r="F19" s="6"/>
      <c r="G19" s="6"/>
    </row>
    <row r="20" spans="1:7" ht="12.75" customHeight="1">
      <c r="A20" s="11" t="s">
        <v>46</v>
      </c>
      <c r="B20" s="82" t="s">
        <v>66</v>
      </c>
      <c r="C20" s="82"/>
      <c r="D20" s="82"/>
      <c r="E20" s="82"/>
      <c r="F20" s="13"/>
      <c r="G20" s="6"/>
    </row>
    <row r="21" spans="1:7" ht="12.75" customHeight="1">
      <c r="A21" s="11"/>
      <c r="B21" s="82"/>
      <c r="C21" s="82"/>
      <c r="D21" s="9"/>
      <c r="E21" s="9"/>
      <c r="F21" s="13"/>
      <c r="G21" s="6"/>
    </row>
    <row r="22" spans="1:7" ht="12.75" customHeight="1">
      <c r="A22" s="10"/>
      <c r="B22" s="81"/>
      <c r="C22" s="81"/>
      <c r="D22" s="31"/>
      <c r="E22" s="31" t="s">
        <v>10</v>
      </c>
      <c r="F22" s="31" t="s">
        <v>11</v>
      </c>
      <c r="G22" s="6"/>
    </row>
    <row r="23" spans="1:7" ht="12.75" customHeight="1">
      <c r="A23" s="10"/>
      <c r="B23" s="80" t="s">
        <v>12</v>
      </c>
      <c r="C23" s="80"/>
      <c r="D23" s="10"/>
      <c r="E23" s="10"/>
      <c r="F23" s="10"/>
      <c r="G23" s="6"/>
    </row>
    <row r="24" spans="1:7" ht="12.75" customHeight="1">
      <c r="A24" s="10"/>
      <c r="B24" s="76" t="s">
        <v>48</v>
      </c>
      <c r="C24" s="76"/>
      <c r="D24" s="33"/>
      <c r="E24" s="26"/>
      <c r="F24" s="33"/>
      <c r="G24" s="6"/>
    </row>
    <row r="25" spans="1:7" ht="12.75" customHeight="1">
      <c r="A25" s="10"/>
      <c r="B25" s="76" t="s">
        <v>49</v>
      </c>
      <c r="C25" s="76"/>
      <c r="D25" s="35"/>
      <c r="E25" s="27"/>
      <c r="F25" s="35"/>
      <c r="G25" s="6"/>
    </row>
    <row r="26" spans="1:7" ht="12.75" customHeight="1">
      <c r="A26" s="10"/>
      <c r="B26" s="76" t="s">
        <v>50</v>
      </c>
      <c r="C26" s="76"/>
      <c r="D26" s="35"/>
      <c r="E26" s="27"/>
      <c r="F26" s="35"/>
      <c r="G26" s="6"/>
    </row>
    <row r="27" spans="1:7" ht="12.75" customHeight="1">
      <c r="A27" s="10"/>
      <c r="B27" s="76" t="s">
        <v>51</v>
      </c>
      <c r="C27" s="76"/>
      <c r="D27" s="35"/>
      <c r="E27" s="26"/>
      <c r="F27" s="36"/>
      <c r="G27" s="6"/>
    </row>
    <row r="28" spans="1:7" ht="12.75" customHeight="1">
      <c r="A28" s="10"/>
      <c r="B28" s="76" t="s">
        <v>18</v>
      </c>
      <c r="C28" s="76"/>
      <c r="D28" s="6"/>
      <c r="E28" s="6"/>
      <c r="F28" s="42"/>
      <c r="G28" s="6"/>
    </row>
    <row r="29" spans="1:7" ht="12.75" customHeight="1" thickBot="1">
      <c r="A29" s="10"/>
      <c r="B29" s="76" t="s">
        <v>19</v>
      </c>
      <c r="C29" s="76"/>
      <c r="D29" s="7"/>
      <c r="E29" s="7"/>
      <c r="F29" s="53"/>
      <c r="G29" s="6"/>
    </row>
    <row r="30" spans="1:7" ht="12.75" customHeight="1" thickBot="1" thickTop="1">
      <c r="A30" s="10"/>
      <c r="B30" s="76" t="s">
        <v>21</v>
      </c>
      <c r="C30" s="76"/>
      <c r="D30" s="7"/>
      <c r="E30" s="7"/>
      <c r="F30" s="34"/>
      <c r="G30" s="6"/>
    </row>
    <row r="31" spans="1:7" ht="12.75" customHeight="1" thickTop="1">
      <c r="A31" s="10"/>
      <c r="B31" s="10"/>
      <c r="C31" s="10"/>
      <c r="D31" s="10"/>
      <c r="E31" s="10"/>
      <c r="F31" s="12">
        <f>IF(F30="","",IF(AND(F30&gt;=78924.5,F30&lt;=78926.4),"Correct!","Try again!"))</f>
      </c>
      <c r="G31" s="6"/>
    </row>
  </sheetData>
  <sheetProtection password="C690" sheet="1" objects="1" scenarios="1" selectLockedCells="1"/>
  <mergeCells count="29">
    <mergeCell ref="B6:C6"/>
    <mergeCell ref="B12:C12"/>
    <mergeCell ref="B11:C11"/>
    <mergeCell ref="B10:C10"/>
    <mergeCell ref="B9:C9"/>
    <mergeCell ref="B8:C8"/>
    <mergeCell ref="B7:C7"/>
    <mergeCell ref="B18:E18"/>
    <mergeCell ref="B17:E17"/>
    <mergeCell ref="B16:E16"/>
    <mergeCell ref="B15:C15"/>
    <mergeCell ref="B14:C14"/>
    <mergeCell ref="B13:C13"/>
    <mergeCell ref="B24:C24"/>
    <mergeCell ref="B23:C23"/>
    <mergeCell ref="B22:C22"/>
    <mergeCell ref="B21:C21"/>
    <mergeCell ref="B20:E20"/>
    <mergeCell ref="B19:E19"/>
    <mergeCell ref="C3:D3"/>
    <mergeCell ref="C2:D2"/>
    <mergeCell ref="C1:D1"/>
    <mergeCell ref="B5:F5"/>
    <mergeCell ref="B30:C30"/>
    <mergeCell ref="B29:C29"/>
    <mergeCell ref="B28:C28"/>
    <mergeCell ref="B27:C27"/>
    <mergeCell ref="B26:C26"/>
    <mergeCell ref="B25:C25"/>
  </mergeCells>
  <printOptions horizontalCentered="1"/>
  <pageMargins left="0.25" right="0.25" top="0.56" bottom="0.25" header="0" footer="0.6"/>
  <pageSetup horizontalDpi="300" verticalDpi="300" orientation="portrait" scale="12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2.7109375" style="0" customWidth="1"/>
    <col min="6" max="17" width="12.7109375" style="0" customWidth="1"/>
  </cols>
  <sheetData>
    <row r="1" spans="1:3" ht="12.75">
      <c r="A1" s="88" t="s">
        <v>87</v>
      </c>
      <c r="B1" s="84"/>
      <c r="C1" s="84"/>
    </row>
    <row r="2" ht="12.75">
      <c r="D2" s="4"/>
    </row>
    <row r="3" spans="1:5" ht="12.75">
      <c r="A3" s="60"/>
      <c r="B3" s="83" t="s">
        <v>89</v>
      </c>
      <c r="C3" s="83"/>
      <c r="D3" s="83"/>
      <c r="E3" s="10"/>
    </row>
    <row r="4" spans="1:5" ht="12.75">
      <c r="A4" s="60"/>
      <c r="B4" s="89"/>
      <c r="C4" s="89"/>
      <c r="D4" s="5"/>
      <c r="E4" s="10"/>
    </row>
    <row r="5" spans="1:5" ht="12.75">
      <c r="A5" s="60"/>
      <c r="B5" s="89" t="s">
        <v>56</v>
      </c>
      <c r="C5" s="89"/>
      <c r="D5" s="40">
        <v>400000</v>
      </c>
      <c r="E5" s="10"/>
    </row>
    <row r="6" spans="1:5" ht="12.75">
      <c r="A6" s="60"/>
      <c r="B6" s="89" t="s">
        <v>57</v>
      </c>
      <c r="C6" s="89"/>
      <c r="D6" s="41"/>
      <c r="E6" s="10"/>
    </row>
    <row r="7" spans="1:5" ht="12.75">
      <c r="A7" s="60"/>
      <c r="B7" s="89" t="s">
        <v>58</v>
      </c>
      <c r="C7" s="89"/>
      <c r="D7" s="40">
        <v>84000</v>
      </c>
      <c r="E7" s="10"/>
    </row>
    <row r="8" spans="1:5" ht="12.75">
      <c r="A8" s="60"/>
      <c r="B8" s="89" t="s">
        <v>59</v>
      </c>
      <c r="C8" s="89"/>
      <c r="D8" s="57">
        <v>96000</v>
      </c>
      <c r="E8" s="10"/>
    </row>
    <row r="9" spans="1:5" ht="12.75">
      <c r="A9" s="60"/>
      <c r="B9" s="89" t="s">
        <v>60</v>
      </c>
      <c r="C9" s="89"/>
      <c r="D9" s="57">
        <v>120000</v>
      </c>
      <c r="E9" s="10"/>
    </row>
    <row r="10" spans="1:5" ht="12.75">
      <c r="A10" s="60"/>
      <c r="B10" s="89" t="s">
        <v>62</v>
      </c>
      <c r="C10" s="89"/>
      <c r="D10" s="57">
        <v>180000</v>
      </c>
      <c r="E10" s="10"/>
    </row>
    <row r="11" spans="1:5" ht="12.75">
      <c r="A11" s="60"/>
      <c r="B11" s="89" t="s">
        <v>63</v>
      </c>
      <c r="C11" s="89"/>
      <c r="D11" s="8">
        <v>0.07</v>
      </c>
      <c r="E11" s="10"/>
    </row>
    <row r="12" spans="1:5" ht="12.75">
      <c r="A12" s="60"/>
      <c r="B12" s="89" t="s">
        <v>64</v>
      </c>
      <c r="C12" s="89"/>
      <c r="D12" s="40">
        <v>80000</v>
      </c>
      <c r="E12" s="10"/>
    </row>
    <row r="13" spans="1:5" ht="12.75">
      <c r="A13" s="60"/>
      <c r="B13" s="89" t="s">
        <v>34</v>
      </c>
      <c r="C13" s="89"/>
      <c r="D13" s="41">
        <v>4</v>
      </c>
      <c r="E13" s="10"/>
    </row>
    <row r="14" spans="1:5" ht="12.75">
      <c r="A14" s="60"/>
      <c r="B14" s="89" t="s">
        <v>65</v>
      </c>
      <c r="C14" s="89"/>
      <c r="D14" s="8">
        <v>0.3</v>
      </c>
      <c r="E14" s="10"/>
    </row>
    <row r="15" spans="1:5" ht="12.75">
      <c r="A15" s="60"/>
      <c r="B15" s="10"/>
      <c r="C15" s="10"/>
      <c r="D15" s="10"/>
      <c r="E15" s="10"/>
    </row>
  </sheetData>
  <sheetProtection password="C690" sheet="1" objects="1" scenarios="1" selectLockedCells="1" selectUnlockedCells="1"/>
  <mergeCells count="13">
    <mergeCell ref="B14:C14"/>
    <mergeCell ref="B7:C7"/>
    <mergeCell ref="B8:C8"/>
    <mergeCell ref="B9:C9"/>
    <mergeCell ref="B10:C10"/>
    <mergeCell ref="B11:C11"/>
    <mergeCell ref="B12:C12"/>
    <mergeCell ref="B3:D3"/>
    <mergeCell ref="A1:C1"/>
    <mergeCell ref="B4:C4"/>
    <mergeCell ref="B5:C5"/>
    <mergeCell ref="B6:C6"/>
    <mergeCell ref="B13:C1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showGridLines="0" zoomScalePageLayoutView="0" workbookViewId="0" topLeftCell="A1">
      <selection activeCell="C1" sqref="C1:D1"/>
    </sheetView>
  </sheetViews>
  <sheetFormatPr defaultColWidth="9.140625" defaultRowHeight="12.75" customHeight="1"/>
  <cols>
    <col min="1" max="1" width="2.7109375" style="0" customWidth="1"/>
    <col min="2" max="9" width="12.7109375" style="0" customWidth="1"/>
    <col min="10" max="10" width="2.7109375" style="1" customWidth="1"/>
    <col min="11" max="24" width="12.7109375" style="1" customWidth="1"/>
    <col min="25" max="50" width="9.140625" style="1" customWidth="1"/>
  </cols>
  <sheetData>
    <row r="1" spans="1:6" ht="12.75" customHeight="1">
      <c r="A1" s="1"/>
      <c r="B1" s="2" t="s">
        <v>0</v>
      </c>
      <c r="C1" s="73"/>
      <c r="D1" s="73"/>
      <c r="E1" s="1"/>
      <c r="F1" s="1"/>
    </row>
    <row r="2" spans="1:6" ht="12.75" customHeight="1">
      <c r="A2" s="1"/>
      <c r="B2" s="2" t="s">
        <v>1</v>
      </c>
      <c r="C2" s="73"/>
      <c r="D2" s="73"/>
      <c r="E2" s="1"/>
      <c r="F2" s="1"/>
    </row>
    <row r="3" spans="1:6" ht="12.75" customHeight="1">
      <c r="A3" s="1"/>
      <c r="B3" s="3"/>
      <c r="C3" s="72" t="s">
        <v>91</v>
      </c>
      <c r="D3" s="72"/>
      <c r="E3" s="1"/>
      <c r="F3" s="1"/>
    </row>
    <row r="4" spans="1:6" ht="12.75" customHeight="1">
      <c r="A4" s="1"/>
      <c r="B4" s="1"/>
      <c r="C4" s="1"/>
      <c r="D4" s="1"/>
      <c r="E4" s="1"/>
      <c r="F4" s="1"/>
    </row>
    <row r="5" spans="1:10" ht="12.75" customHeight="1">
      <c r="A5" s="5"/>
      <c r="B5" s="83" t="s">
        <v>92</v>
      </c>
      <c r="C5" s="83"/>
      <c r="D5" s="83"/>
      <c r="E5" s="83"/>
      <c r="F5" s="83"/>
      <c r="G5" s="83"/>
      <c r="H5" s="83"/>
      <c r="I5" s="83"/>
      <c r="J5" s="6"/>
    </row>
    <row r="6" spans="1:10" ht="12.75" customHeight="1">
      <c r="A6" s="9"/>
      <c r="B6" s="76"/>
      <c r="C6" s="76"/>
      <c r="D6" s="76"/>
      <c r="E6" s="76"/>
      <c r="F6" s="9"/>
      <c r="G6" s="9"/>
      <c r="H6" s="13"/>
      <c r="I6" s="10"/>
      <c r="J6" s="6"/>
    </row>
    <row r="7" spans="1:10" ht="12.75" customHeight="1">
      <c r="A7" s="11" t="s">
        <v>38</v>
      </c>
      <c r="B7" s="82" t="s">
        <v>39</v>
      </c>
      <c r="C7" s="82"/>
      <c r="D7" s="82"/>
      <c r="E7" s="82"/>
      <c r="F7" s="9"/>
      <c r="G7" s="9"/>
      <c r="H7" s="13"/>
      <c r="I7" s="5"/>
      <c r="J7" s="6"/>
    </row>
    <row r="8" spans="1:10" ht="12.75" customHeight="1">
      <c r="A8" s="11"/>
      <c r="B8" s="82"/>
      <c r="C8" s="82"/>
      <c r="D8" s="82"/>
      <c r="E8" s="82"/>
      <c r="F8" s="9"/>
      <c r="G8" s="9"/>
      <c r="H8" s="13"/>
      <c r="I8" s="13"/>
      <c r="J8" s="6"/>
    </row>
    <row r="9" spans="1:10" ht="12.75" customHeight="1">
      <c r="A9" s="10"/>
      <c r="B9" s="81" t="s">
        <v>40</v>
      </c>
      <c r="C9" s="81"/>
      <c r="D9" s="81"/>
      <c r="E9" s="81"/>
      <c r="F9" s="31">
        <v>1</v>
      </c>
      <c r="G9" s="31">
        <v>2</v>
      </c>
      <c r="H9" s="31">
        <v>3</v>
      </c>
      <c r="I9" s="31">
        <v>4</v>
      </c>
      <c r="J9" s="6"/>
    </row>
    <row r="10" spans="1:10" ht="12.75" customHeight="1">
      <c r="A10" s="10"/>
      <c r="B10" s="80" t="s">
        <v>41</v>
      </c>
      <c r="C10" s="80"/>
      <c r="D10" s="80"/>
      <c r="E10" s="80"/>
      <c r="F10" s="49"/>
      <c r="G10" s="49"/>
      <c r="H10" s="49"/>
      <c r="I10" s="49"/>
      <c r="J10" s="6"/>
    </row>
    <row r="11" spans="1:10" ht="12.75" customHeight="1">
      <c r="A11" s="10"/>
      <c r="B11" s="76" t="s">
        <v>42</v>
      </c>
      <c r="C11" s="76"/>
      <c r="D11" s="76"/>
      <c r="E11" s="76"/>
      <c r="F11" s="59"/>
      <c r="G11" s="59"/>
      <c r="H11" s="59"/>
      <c r="I11" s="59"/>
      <c r="J11" s="6"/>
    </row>
    <row r="12" spans="1:10" ht="12.75" customHeight="1">
      <c r="A12" s="10"/>
      <c r="B12" s="79" t="s">
        <v>93</v>
      </c>
      <c r="C12" s="76"/>
      <c r="D12" s="76"/>
      <c r="E12" s="76"/>
      <c r="F12" s="44"/>
      <c r="G12" s="45"/>
      <c r="H12" s="44"/>
      <c r="I12" s="46"/>
      <c r="J12" s="6"/>
    </row>
    <row r="13" spans="1:10" ht="12.75" customHeight="1">
      <c r="A13" s="10"/>
      <c r="B13" s="79" t="s">
        <v>94</v>
      </c>
      <c r="C13" s="76"/>
      <c r="D13" s="76"/>
      <c r="E13" s="76"/>
      <c r="F13" s="43"/>
      <c r="G13" s="47"/>
      <c r="H13" s="43"/>
      <c r="I13" s="48"/>
      <c r="J13" s="6"/>
    </row>
    <row r="14" spans="1:10" ht="12.75" customHeight="1">
      <c r="A14" s="10"/>
      <c r="B14" s="79" t="s">
        <v>95</v>
      </c>
      <c r="C14" s="76"/>
      <c r="D14" s="76"/>
      <c r="E14" s="76"/>
      <c r="F14" s="44"/>
      <c r="G14" s="45"/>
      <c r="H14" s="44"/>
      <c r="I14" s="46"/>
      <c r="J14" s="6"/>
    </row>
    <row r="15" spans="1:10" ht="12.75" customHeight="1">
      <c r="A15" s="10"/>
      <c r="B15" s="79" t="s">
        <v>96</v>
      </c>
      <c r="C15" s="76"/>
      <c r="D15" s="76"/>
      <c r="E15" s="76"/>
      <c r="F15" s="43"/>
      <c r="G15" s="47"/>
      <c r="H15" s="43"/>
      <c r="I15" s="48"/>
      <c r="J15" s="6"/>
    </row>
    <row r="16" spans="1:10" ht="12.75" customHeight="1" thickBot="1">
      <c r="A16" s="10"/>
      <c r="B16" s="79" t="s">
        <v>97</v>
      </c>
      <c r="C16" s="76"/>
      <c r="D16" s="76"/>
      <c r="E16" s="76"/>
      <c r="F16" s="34"/>
      <c r="G16" s="50"/>
      <c r="H16" s="34"/>
      <c r="I16" s="51"/>
      <c r="J16" s="6"/>
    </row>
    <row r="17" spans="1:10" ht="12.75" customHeight="1" thickTop="1">
      <c r="A17" s="10"/>
      <c r="B17" s="76"/>
      <c r="C17" s="76"/>
      <c r="D17" s="76"/>
      <c r="E17" s="76"/>
      <c r="F17" s="58">
        <f>IF(F16="","",IF(F16=83500,"Correct!","Try again!"))</f>
      </c>
      <c r="G17" s="58">
        <f>IF(G16="","",IF(G16=83500,"Correct!","Try again!"))</f>
      </c>
      <c r="H17" s="58">
        <f>IF(H16="","",IF(H16=83500,"Correct!","Try again!"))</f>
      </c>
      <c r="I17" s="58">
        <f>IF(I16="","",IF(I16=83500,"Correct!","Try again!"))</f>
      </c>
      <c r="J17" s="6"/>
    </row>
    <row r="18" spans="1:10" ht="12.75" customHeight="1">
      <c r="A18" s="10"/>
      <c r="B18" s="76"/>
      <c r="C18" s="76"/>
      <c r="D18" s="76"/>
      <c r="E18" s="76"/>
      <c r="F18" s="14"/>
      <c r="G18" s="14"/>
      <c r="H18" s="14"/>
      <c r="I18" s="14"/>
      <c r="J18" s="6"/>
    </row>
    <row r="19" spans="1:10" ht="12.75" customHeight="1">
      <c r="A19" s="10"/>
      <c r="B19" s="81" t="s">
        <v>21</v>
      </c>
      <c r="C19" s="81"/>
      <c r="D19" s="81"/>
      <c r="E19" s="81"/>
      <c r="F19" s="30"/>
      <c r="G19" s="32" t="s">
        <v>10</v>
      </c>
      <c r="H19" s="31" t="s">
        <v>11</v>
      </c>
      <c r="I19" s="6"/>
      <c r="J19" s="6"/>
    </row>
    <row r="20" spans="1:10" ht="12.75" customHeight="1">
      <c r="A20" s="10"/>
      <c r="B20" s="90" t="s">
        <v>98</v>
      </c>
      <c r="C20" s="80"/>
      <c r="D20" s="80"/>
      <c r="E20" s="80"/>
      <c r="F20" s="49"/>
      <c r="G20" s="28"/>
      <c r="H20" s="49"/>
      <c r="I20" s="6"/>
      <c r="J20" s="6"/>
    </row>
    <row r="21" spans="1:10" ht="12.75" customHeight="1">
      <c r="A21" s="10"/>
      <c r="B21" s="79" t="s">
        <v>99</v>
      </c>
      <c r="C21" s="76"/>
      <c r="D21" s="76"/>
      <c r="E21" s="76"/>
      <c r="F21" s="36"/>
      <c r="G21" s="26"/>
      <c r="H21" s="52"/>
      <c r="I21" s="6"/>
      <c r="J21" s="6"/>
    </row>
    <row r="22" spans="1:10" ht="12.75" customHeight="1" thickBot="1">
      <c r="A22" s="10"/>
      <c r="B22" s="79" t="s">
        <v>100</v>
      </c>
      <c r="C22" s="76"/>
      <c r="D22" s="76"/>
      <c r="E22" s="76"/>
      <c r="F22" s="7"/>
      <c r="G22" s="7"/>
      <c r="H22" s="53"/>
      <c r="I22" s="6"/>
      <c r="J22" s="6"/>
    </row>
    <row r="23" spans="1:10" ht="12.75" customHeight="1" thickBot="1" thickTop="1">
      <c r="A23" s="10"/>
      <c r="B23" s="79" t="s">
        <v>101</v>
      </c>
      <c r="C23" s="76"/>
      <c r="D23" s="76"/>
      <c r="E23" s="76"/>
      <c r="F23" s="7"/>
      <c r="G23" s="7"/>
      <c r="H23" s="34"/>
      <c r="I23" s="58">
        <f>IF(H23="","",IF(AND(H23&gt;=78343,H23&lt;=78344),"«- Correct!","«- Try again!"))</f>
      </c>
      <c r="J23" s="6"/>
    </row>
    <row r="24" spans="1:10" ht="12.75" customHeight="1" thickTop="1">
      <c r="A24" s="10"/>
      <c r="B24" s="76"/>
      <c r="C24" s="76"/>
      <c r="D24" s="76"/>
      <c r="E24" s="76"/>
      <c r="F24" s="6"/>
      <c r="G24" s="6"/>
      <c r="H24" s="6"/>
      <c r="I24" s="6"/>
      <c r="J24" s="6"/>
    </row>
    <row r="25" spans="1:10" ht="12.75" customHeight="1">
      <c r="A25" s="10"/>
      <c r="B25" s="79" t="s">
        <v>102</v>
      </c>
      <c r="C25" s="76"/>
      <c r="D25" s="76"/>
      <c r="E25" s="76"/>
      <c r="F25" s="54"/>
      <c r="G25" s="67">
        <f>IF(F25="","",IF(F25=1.39,"«- Correct!","«- Try again!"))</f>
      </c>
      <c r="H25" s="6"/>
      <c r="I25" s="6"/>
      <c r="J25" s="6"/>
    </row>
    <row r="26" spans="1:10" ht="12.75" customHeight="1">
      <c r="A26" s="10"/>
      <c r="B26" s="76"/>
      <c r="C26" s="76"/>
      <c r="D26" s="76"/>
      <c r="E26" s="76"/>
      <c r="F26" s="15"/>
      <c r="G26" s="6"/>
      <c r="H26" s="6"/>
      <c r="I26" s="6"/>
      <c r="J26" s="6"/>
    </row>
    <row r="27" spans="1:10" ht="12.75" customHeight="1">
      <c r="A27" s="11" t="s">
        <v>46</v>
      </c>
      <c r="B27" s="82" t="s">
        <v>47</v>
      </c>
      <c r="C27" s="82"/>
      <c r="D27" s="82"/>
      <c r="E27" s="82"/>
      <c r="F27" s="82"/>
      <c r="G27" s="9"/>
      <c r="H27" s="13"/>
      <c r="I27" s="5"/>
      <c r="J27" s="6"/>
    </row>
    <row r="28" spans="1:10" ht="12.75" customHeight="1">
      <c r="A28" s="11"/>
      <c r="B28" s="76"/>
      <c r="C28" s="76"/>
      <c r="D28" s="76"/>
      <c r="E28" s="76"/>
      <c r="F28" s="9"/>
      <c r="G28" s="9"/>
      <c r="H28" s="13"/>
      <c r="I28" s="13"/>
      <c r="J28" s="6"/>
    </row>
    <row r="29" spans="1:10" ht="12.75" customHeight="1">
      <c r="A29" s="11"/>
      <c r="B29" s="81" t="s">
        <v>40</v>
      </c>
      <c r="C29" s="81"/>
      <c r="D29" s="81"/>
      <c r="E29" s="81"/>
      <c r="F29" s="31">
        <v>1</v>
      </c>
      <c r="G29" s="31">
        <v>2</v>
      </c>
      <c r="H29" s="31">
        <v>3</v>
      </c>
      <c r="I29" s="31">
        <v>4</v>
      </c>
      <c r="J29" s="6"/>
    </row>
    <row r="30" spans="1:10" ht="12.75" customHeight="1">
      <c r="A30" s="6"/>
      <c r="B30" s="80" t="s">
        <v>41</v>
      </c>
      <c r="C30" s="80"/>
      <c r="D30" s="80"/>
      <c r="E30" s="80"/>
      <c r="F30" s="49"/>
      <c r="G30" s="49"/>
      <c r="H30" s="49"/>
      <c r="I30" s="49"/>
      <c r="J30" s="6"/>
    </row>
    <row r="31" spans="1:10" ht="12.75" customHeight="1">
      <c r="A31" s="6"/>
      <c r="B31" s="76" t="s">
        <v>42</v>
      </c>
      <c r="C31" s="76"/>
      <c r="D31" s="76"/>
      <c r="E31" s="76"/>
      <c r="F31" s="43"/>
      <c r="G31" s="43"/>
      <c r="H31" s="43"/>
      <c r="I31" s="43"/>
      <c r="J31" s="6"/>
    </row>
    <row r="32" spans="1:10" ht="12.75" customHeight="1">
      <c r="A32" s="6"/>
      <c r="B32" s="79" t="s">
        <v>93</v>
      </c>
      <c r="C32" s="76"/>
      <c r="D32" s="76"/>
      <c r="E32" s="76"/>
      <c r="F32" s="44"/>
      <c r="G32" s="45"/>
      <c r="H32" s="44"/>
      <c r="I32" s="46"/>
      <c r="J32" s="6"/>
    </row>
    <row r="33" spans="1:10" ht="12.75" customHeight="1">
      <c r="A33" s="6"/>
      <c r="B33" s="79" t="s">
        <v>94</v>
      </c>
      <c r="C33" s="76"/>
      <c r="D33" s="76"/>
      <c r="E33" s="76"/>
      <c r="F33" s="43"/>
      <c r="G33" s="47"/>
      <c r="H33" s="43"/>
      <c r="I33" s="48"/>
      <c r="J33" s="6"/>
    </row>
    <row r="34" spans="1:10" ht="12.75" customHeight="1">
      <c r="A34" s="6"/>
      <c r="B34" s="79" t="s">
        <v>95</v>
      </c>
      <c r="C34" s="76"/>
      <c r="D34" s="76"/>
      <c r="E34" s="76"/>
      <c r="F34" s="44"/>
      <c r="G34" s="45"/>
      <c r="H34" s="44"/>
      <c r="I34" s="46"/>
      <c r="J34" s="6"/>
    </row>
    <row r="35" spans="1:10" ht="12.75" customHeight="1">
      <c r="A35" s="6"/>
      <c r="B35" s="79" t="s">
        <v>96</v>
      </c>
      <c r="C35" s="76"/>
      <c r="D35" s="76"/>
      <c r="E35" s="76"/>
      <c r="F35" s="43"/>
      <c r="G35" s="47"/>
      <c r="H35" s="43"/>
      <c r="I35" s="48"/>
      <c r="J35" s="6"/>
    </row>
    <row r="36" spans="1:10" ht="12.75" customHeight="1" thickBot="1">
      <c r="A36" s="6"/>
      <c r="B36" s="79" t="s">
        <v>97</v>
      </c>
      <c r="C36" s="76"/>
      <c r="D36" s="76"/>
      <c r="E36" s="76"/>
      <c r="F36" s="34"/>
      <c r="G36" s="50"/>
      <c r="H36" s="34"/>
      <c r="I36" s="51"/>
      <c r="J36" s="6"/>
    </row>
    <row r="37" spans="1:10" ht="12.75" customHeight="1" thickTop="1">
      <c r="A37" s="6"/>
      <c r="B37" s="76"/>
      <c r="C37" s="76"/>
      <c r="D37" s="76"/>
      <c r="E37" s="76"/>
      <c r="F37" s="58">
        <f>IF(F36="","",IF(F36=100000,"Correct!","Try again!"))</f>
      </c>
      <c r="G37" s="58">
        <f>IF(G36="","",IF(G36=85000,"Correct!","Try again!"))</f>
      </c>
      <c r="H37" s="58">
        <f>IF(H36="","",IF(H36=75000,"Correct!","Try again!"))</f>
      </c>
      <c r="I37" s="58">
        <f>IF(I36="","",IF(I36=71500,"Correct!","Try again!"))</f>
      </c>
      <c r="J37" s="6"/>
    </row>
    <row r="38" spans="1:10" ht="12.75" customHeight="1">
      <c r="A38" s="6"/>
      <c r="B38" s="76"/>
      <c r="C38" s="76"/>
      <c r="D38" s="76"/>
      <c r="E38" s="76"/>
      <c r="F38" s="14"/>
      <c r="G38" s="14"/>
      <c r="H38" s="14"/>
      <c r="I38" s="14"/>
      <c r="J38" s="6"/>
    </row>
    <row r="39" spans="1:10" ht="12.75" customHeight="1">
      <c r="A39" s="6"/>
      <c r="B39" s="81" t="s">
        <v>21</v>
      </c>
      <c r="C39" s="81"/>
      <c r="D39" s="81"/>
      <c r="E39" s="81"/>
      <c r="F39" s="30"/>
      <c r="G39" s="32" t="s">
        <v>10</v>
      </c>
      <c r="H39" s="31" t="s">
        <v>11</v>
      </c>
      <c r="I39" s="6"/>
      <c r="J39" s="6"/>
    </row>
    <row r="40" spans="1:10" ht="12.75" customHeight="1">
      <c r="A40" s="10"/>
      <c r="B40" s="80" t="s">
        <v>43</v>
      </c>
      <c r="C40" s="80"/>
      <c r="D40" s="80"/>
      <c r="E40" s="80"/>
      <c r="F40" s="10"/>
      <c r="G40" s="10"/>
      <c r="H40" s="10"/>
      <c r="I40" s="6"/>
      <c r="J40" s="6"/>
    </row>
    <row r="41" spans="1:10" ht="12.75" customHeight="1">
      <c r="A41" s="11"/>
      <c r="B41" s="76" t="s">
        <v>48</v>
      </c>
      <c r="C41" s="76"/>
      <c r="D41" s="76"/>
      <c r="E41" s="76"/>
      <c r="F41" s="33"/>
      <c r="G41" s="26"/>
      <c r="H41" s="33"/>
      <c r="I41" s="6"/>
      <c r="J41" s="6"/>
    </row>
    <row r="42" spans="1:10" ht="12.75" customHeight="1">
      <c r="A42" s="11"/>
      <c r="B42" s="76" t="s">
        <v>49</v>
      </c>
      <c r="C42" s="76"/>
      <c r="D42" s="76"/>
      <c r="E42" s="76"/>
      <c r="F42" s="55"/>
      <c r="G42" s="27"/>
      <c r="H42" s="55"/>
      <c r="I42" s="6"/>
      <c r="J42" s="6"/>
    </row>
    <row r="43" spans="1:10" ht="12.75" customHeight="1">
      <c r="A43" s="11"/>
      <c r="B43" s="76" t="s">
        <v>50</v>
      </c>
      <c r="C43" s="76"/>
      <c r="D43" s="76"/>
      <c r="E43" s="76"/>
      <c r="F43" s="55"/>
      <c r="G43" s="27"/>
      <c r="H43" s="55"/>
      <c r="I43" s="6"/>
      <c r="J43" s="6"/>
    </row>
    <row r="44" spans="1:10" ht="12.75" customHeight="1">
      <c r="A44" s="11"/>
      <c r="B44" s="76" t="s">
        <v>51</v>
      </c>
      <c r="C44" s="76"/>
      <c r="D44" s="76"/>
      <c r="E44" s="76"/>
      <c r="F44" s="55"/>
      <c r="G44" s="27"/>
      <c r="H44" s="55"/>
      <c r="I44" s="6"/>
      <c r="J44" s="6"/>
    </row>
    <row r="45" spans="1:10" ht="12.75" customHeight="1">
      <c r="A45" s="11"/>
      <c r="B45" s="76" t="s">
        <v>77</v>
      </c>
      <c r="C45" s="76"/>
      <c r="D45" s="76"/>
      <c r="E45" s="76"/>
      <c r="F45" s="36"/>
      <c r="G45" s="26"/>
      <c r="H45" s="52"/>
      <c r="I45" s="6"/>
      <c r="J45" s="6"/>
    </row>
    <row r="46" spans="1:10" ht="12.75" customHeight="1" thickBot="1">
      <c r="A46" s="11"/>
      <c r="B46" s="76" t="s">
        <v>78</v>
      </c>
      <c r="C46" s="76"/>
      <c r="D46" s="76"/>
      <c r="E46" s="76"/>
      <c r="F46" s="7"/>
      <c r="G46" s="7"/>
      <c r="H46" s="53"/>
      <c r="I46" s="6"/>
      <c r="J46" s="6"/>
    </row>
    <row r="47" spans="1:10" ht="12.75" customHeight="1" thickBot="1" thickTop="1">
      <c r="A47" s="11"/>
      <c r="B47" s="76" t="s">
        <v>44</v>
      </c>
      <c r="C47" s="76"/>
      <c r="D47" s="76"/>
      <c r="E47" s="76"/>
      <c r="F47" s="7"/>
      <c r="G47" s="7"/>
      <c r="H47" s="34">
        <f>SUM(H41:H46)</f>
        <v>0</v>
      </c>
      <c r="I47" s="67" t="str">
        <f>IF(H47="","",IF(H47=80001,"«- Correct!","«- Try again!"))</f>
        <v>«- Try again!</v>
      </c>
      <c r="J47" s="6"/>
    </row>
    <row r="48" spans="1:10" ht="12.75" customHeight="1" thickTop="1">
      <c r="A48" s="11"/>
      <c r="B48" s="76"/>
      <c r="C48" s="76"/>
      <c r="D48" s="76"/>
      <c r="E48" s="76"/>
      <c r="F48" s="6"/>
      <c r="G48" s="6"/>
      <c r="H48" s="6"/>
      <c r="I48" s="6"/>
      <c r="J48" s="6"/>
    </row>
    <row r="49" spans="1:10" ht="12.75" customHeight="1">
      <c r="A49" s="11"/>
      <c r="B49" s="76" t="s">
        <v>45</v>
      </c>
      <c r="C49" s="76"/>
      <c r="D49" s="76"/>
      <c r="E49" s="76"/>
      <c r="F49" s="54"/>
      <c r="G49" s="67">
        <f>IF(F49="","",IF(F49=1.4,"«- Correct!","«- Try again!"))</f>
      </c>
      <c r="H49" s="6"/>
      <c r="I49" s="6"/>
      <c r="J49" s="6"/>
    </row>
    <row r="50" spans="1:10" ht="12.75" customHeight="1">
      <c r="A50" s="11"/>
      <c r="B50" s="76"/>
      <c r="C50" s="76"/>
      <c r="D50" s="76"/>
      <c r="E50" s="76"/>
      <c r="F50" s="6"/>
      <c r="G50" s="68"/>
      <c r="H50" s="6"/>
      <c r="I50" s="6"/>
      <c r="J50" s="6"/>
    </row>
    <row r="51" spans="1:10" ht="12.75" customHeight="1">
      <c r="A51" s="11" t="s">
        <v>52</v>
      </c>
      <c r="B51" s="77" t="s">
        <v>53</v>
      </c>
      <c r="C51" s="77"/>
      <c r="D51" s="77"/>
      <c r="E51" s="77"/>
      <c r="F51" s="77"/>
      <c r="G51" s="77"/>
      <c r="H51" s="6"/>
      <c r="I51" s="6"/>
      <c r="J51" s="6"/>
    </row>
    <row r="52" spans="1:10" ht="12.75" customHeight="1">
      <c r="A52" s="10"/>
      <c r="B52" s="76" t="s">
        <v>82</v>
      </c>
      <c r="C52" s="76"/>
      <c r="D52" s="76"/>
      <c r="E52" s="76"/>
      <c r="F52" s="17"/>
      <c r="G52" s="58">
        <f>IF(F52="","",IF(AND(F52&gt;=2.35,F52&lt;=2.4),"«- Correct!","«- Try again!"))</f>
      </c>
      <c r="H52" s="6"/>
      <c r="I52" s="6"/>
      <c r="J52" s="6"/>
    </row>
    <row r="53" spans="1:10" ht="12.75" customHeight="1">
      <c r="A53" s="6"/>
      <c r="B53" s="76" t="s">
        <v>54</v>
      </c>
      <c r="C53" s="76"/>
      <c r="D53" s="76"/>
      <c r="E53" s="76"/>
      <c r="F53" s="69"/>
      <c r="G53" s="67">
        <f>IF(F53="","",IF(F53=0.385,"«- Correct!","«- Try again!"))</f>
      </c>
      <c r="H53" s="6"/>
      <c r="I53" s="6"/>
      <c r="J53" s="6"/>
    </row>
    <row r="54" spans="1:10" ht="12.75" customHeight="1">
      <c r="A54" s="6"/>
      <c r="B54" s="76" t="s">
        <v>79</v>
      </c>
      <c r="C54" s="76"/>
      <c r="D54" s="76"/>
      <c r="E54" s="76"/>
      <c r="F54" s="6"/>
      <c r="G54" s="68"/>
      <c r="H54" s="6"/>
      <c r="I54" s="6"/>
      <c r="J54" s="6"/>
    </row>
    <row r="55" spans="1:10" ht="12.75" customHeight="1">
      <c r="A55" s="6"/>
      <c r="B55" s="76" t="s">
        <v>80</v>
      </c>
      <c r="C55" s="76"/>
      <c r="D55" s="76"/>
      <c r="E55" s="76"/>
      <c r="F55" s="70"/>
      <c r="G55" s="58">
        <f>IF(F55="","",IF(AND(F55&gt;=0.42775,F55&lt;=0.4278),"«- Correct!","«- Try again!"))</f>
      </c>
      <c r="H55" s="6"/>
      <c r="I55" s="6"/>
      <c r="J55" s="6"/>
    </row>
    <row r="56" spans="1:10" ht="12.75" customHeight="1">
      <c r="A56" s="6"/>
      <c r="B56" s="76"/>
      <c r="C56" s="76"/>
      <c r="D56" s="76"/>
      <c r="E56" s="76"/>
      <c r="F56" s="6"/>
      <c r="G56" s="68"/>
      <c r="H56" s="6"/>
      <c r="I56" s="6"/>
      <c r="J56" s="6"/>
    </row>
    <row r="57" spans="1:10" ht="12.75" customHeight="1">
      <c r="A57" s="11" t="s">
        <v>55</v>
      </c>
      <c r="B57" s="77" t="s">
        <v>81</v>
      </c>
      <c r="C57" s="77"/>
      <c r="D57" s="77"/>
      <c r="E57" s="77"/>
      <c r="F57" s="77"/>
      <c r="G57" s="77"/>
      <c r="H57" s="77"/>
      <c r="I57" s="6"/>
      <c r="J57" s="6"/>
    </row>
    <row r="58" spans="1:10" ht="12.75" customHeight="1">
      <c r="A58" s="6"/>
      <c r="B58" s="76" t="s">
        <v>82</v>
      </c>
      <c r="C58" s="76"/>
      <c r="D58" s="76"/>
      <c r="E58" s="76"/>
      <c r="F58" s="56"/>
      <c r="G58" s="58">
        <f>IF(F58="","",IF(AND(F58&gt;=2.275,F58&lt;=2.28),"«- Correct!","«- Try again!"))</f>
      </c>
      <c r="H58" s="16"/>
      <c r="I58" s="16"/>
      <c r="J58" s="6"/>
    </row>
    <row r="59" spans="1:10" ht="12.75" customHeight="1">
      <c r="A59" s="6"/>
      <c r="B59" s="76" t="s">
        <v>54</v>
      </c>
      <c r="C59" s="76"/>
      <c r="D59" s="76"/>
      <c r="E59" s="76"/>
      <c r="F59" s="71"/>
      <c r="G59" s="58">
        <f>IF(F59="","",IF(AND(F59&gt;=0.385,F59&lt;=0.385),"«- Correct!","«- Try again!"))</f>
      </c>
      <c r="H59" s="16"/>
      <c r="I59" s="16"/>
      <c r="J59" s="6"/>
    </row>
    <row r="60" spans="1:10" ht="12.75" customHeight="1">
      <c r="A60" s="10"/>
      <c r="B60" s="76" t="s">
        <v>79</v>
      </c>
      <c r="C60" s="76"/>
      <c r="D60" s="76"/>
      <c r="E60" s="76"/>
      <c r="F60" s="6"/>
      <c r="G60" s="68"/>
      <c r="H60" s="10"/>
      <c r="I60" s="10"/>
      <c r="J60" s="6"/>
    </row>
    <row r="61" spans="1:10" ht="12.75" customHeight="1">
      <c r="A61" s="10"/>
      <c r="B61" s="76" t="s">
        <v>80</v>
      </c>
      <c r="C61" s="76"/>
      <c r="D61" s="76"/>
      <c r="E61" s="76"/>
      <c r="F61" s="71"/>
      <c r="G61" s="58">
        <f>IF(F61="","",IF(AND(F61&gt;=0.42775,F61&lt;=0.4278),"«- Correct!","«- Try again!"))</f>
      </c>
      <c r="H61" s="10"/>
      <c r="I61" s="10"/>
      <c r="J61" s="6"/>
    </row>
    <row r="62" spans="1:10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6"/>
    </row>
  </sheetData>
  <sheetProtection password="C690" sheet="1" objects="1" scenarios="1" selectLockedCells="1"/>
  <mergeCells count="60">
    <mergeCell ref="B58:E58"/>
    <mergeCell ref="B59:E59"/>
    <mergeCell ref="B60:E60"/>
    <mergeCell ref="B61:E61"/>
    <mergeCell ref="B50:E50"/>
    <mergeCell ref="B52:E52"/>
    <mergeCell ref="B53:E53"/>
    <mergeCell ref="B54:E54"/>
    <mergeCell ref="B55:E55"/>
    <mergeCell ref="B56:E56"/>
    <mergeCell ref="B44:E44"/>
    <mergeCell ref="B45:E45"/>
    <mergeCell ref="B46:E46"/>
    <mergeCell ref="B47:E47"/>
    <mergeCell ref="B48:E48"/>
    <mergeCell ref="B49:E49"/>
    <mergeCell ref="B36:E36"/>
    <mergeCell ref="B37:E37"/>
    <mergeCell ref="B38:E38"/>
    <mergeCell ref="B41:E41"/>
    <mergeCell ref="B42:E42"/>
    <mergeCell ref="B43:E43"/>
    <mergeCell ref="B28:E28"/>
    <mergeCell ref="B31:E31"/>
    <mergeCell ref="B32:E32"/>
    <mergeCell ref="B33:E33"/>
    <mergeCell ref="B34:E34"/>
    <mergeCell ref="B35:E35"/>
    <mergeCell ref="B21:E21"/>
    <mergeCell ref="B22:E22"/>
    <mergeCell ref="B23:E23"/>
    <mergeCell ref="B24:E24"/>
    <mergeCell ref="B25:E25"/>
    <mergeCell ref="B26:E26"/>
    <mergeCell ref="B7:E7"/>
    <mergeCell ref="B6:E6"/>
    <mergeCell ref="B11:E11"/>
    <mergeCell ref="B12:E12"/>
    <mergeCell ref="B13:E13"/>
    <mergeCell ref="B14:E14"/>
    <mergeCell ref="B27:F27"/>
    <mergeCell ref="B20:E20"/>
    <mergeCell ref="B19:E19"/>
    <mergeCell ref="B10:E10"/>
    <mergeCell ref="B9:E9"/>
    <mergeCell ref="B8:E8"/>
    <mergeCell ref="B15:E15"/>
    <mergeCell ref="B16:E16"/>
    <mergeCell ref="B17:E17"/>
    <mergeCell ref="B18:E18"/>
    <mergeCell ref="C3:D3"/>
    <mergeCell ref="C2:D2"/>
    <mergeCell ref="C1:D1"/>
    <mergeCell ref="B5:I5"/>
    <mergeCell ref="B57:H57"/>
    <mergeCell ref="B51:G51"/>
    <mergeCell ref="B40:E40"/>
    <mergeCell ref="B39:E39"/>
    <mergeCell ref="B30:E30"/>
    <mergeCell ref="B29:E29"/>
  </mergeCells>
  <printOptions horizontalCentered="1"/>
  <pageMargins left="0.25" right="0.25" top="0.23" bottom="0.25" header="0" footer="0"/>
  <pageSetup horizontalDpi="300" verticalDpi="300" orientation="portrait" scale="9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2.7109375" style="0" customWidth="1"/>
    <col min="6" max="23" width="12.7109375" style="0" customWidth="1"/>
  </cols>
  <sheetData>
    <row r="1" spans="1:3" ht="12.75">
      <c r="A1" s="88" t="s">
        <v>90</v>
      </c>
      <c r="B1" s="84"/>
      <c r="C1" s="84"/>
    </row>
    <row r="2" ht="12.75">
      <c r="D2" s="4"/>
    </row>
    <row r="3" spans="1:5" ht="12.75">
      <c r="A3" s="60"/>
      <c r="B3" s="83" t="s">
        <v>92</v>
      </c>
      <c r="C3" s="83"/>
      <c r="D3" s="83"/>
      <c r="E3" s="10"/>
    </row>
    <row r="4" spans="1:5" ht="12.75">
      <c r="A4" s="60"/>
      <c r="B4" s="89"/>
      <c r="C4" s="89"/>
      <c r="D4" s="5"/>
      <c r="E4" s="10"/>
    </row>
    <row r="5" spans="1:5" ht="12.75">
      <c r="A5" s="60"/>
      <c r="B5" s="89" t="s">
        <v>33</v>
      </c>
      <c r="C5" s="89"/>
      <c r="D5" s="40">
        <v>200000</v>
      </c>
      <c r="E5" s="10"/>
    </row>
    <row r="6" spans="1:5" ht="12.75">
      <c r="A6" s="60"/>
      <c r="B6" s="89" t="s">
        <v>34</v>
      </c>
      <c r="C6" s="89"/>
      <c r="D6" s="41">
        <v>4</v>
      </c>
      <c r="E6" s="10"/>
    </row>
    <row r="7" spans="1:5" ht="12.75">
      <c r="A7" s="60"/>
      <c r="B7" s="89" t="s">
        <v>35</v>
      </c>
      <c r="C7" s="89"/>
      <c r="D7" s="40">
        <v>20000</v>
      </c>
      <c r="E7" s="10"/>
    </row>
    <row r="8" spans="1:5" ht="12.75">
      <c r="A8" s="60"/>
      <c r="B8" s="89" t="s">
        <v>36</v>
      </c>
      <c r="C8" s="89"/>
      <c r="D8" s="57">
        <v>100000</v>
      </c>
      <c r="E8" s="10"/>
    </row>
    <row r="9" spans="1:5" ht="12.75">
      <c r="A9" s="60"/>
      <c r="B9" s="89" t="s">
        <v>37</v>
      </c>
      <c r="C9" s="89"/>
      <c r="D9" s="8">
        <v>0.3</v>
      </c>
      <c r="E9" s="10"/>
    </row>
    <row r="10" spans="1:5" ht="12.75">
      <c r="A10" s="60"/>
      <c r="B10" s="89" t="s">
        <v>25</v>
      </c>
      <c r="C10" s="89"/>
      <c r="D10" s="8">
        <v>0.1</v>
      </c>
      <c r="E10" s="10"/>
    </row>
    <row r="11" spans="1:5" ht="12.75">
      <c r="A11" s="60"/>
      <c r="B11" s="10"/>
      <c r="C11" s="10"/>
      <c r="D11" s="10"/>
      <c r="E11" s="10"/>
    </row>
  </sheetData>
  <sheetProtection password="C690" sheet="1" objects="1" scenarios="1" selectLockedCells="1" selectUnlockedCells="1"/>
  <mergeCells count="9">
    <mergeCell ref="B7:C7"/>
    <mergeCell ref="B8:C8"/>
    <mergeCell ref="B9:C9"/>
    <mergeCell ref="B10:C10"/>
    <mergeCell ref="B3:D3"/>
    <mergeCell ref="A1:C1"/>
    <mergeCell ref="B4:C4"/>
    <mergeCell ref="B5:C5"/>
    <mergeCell ref="B6:C6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Poornima K</cp:lastModifiedBy>
  <cp:lastPrinted>2013-07-09T22:51:04Z</cp:lastPrinted>
  <dcterms:created xsi:type="dcterms:W3CDTF">1999-06-02T16:16:49Z</dcterms:created>
  <dcterms:modified xsi:type="dcterms:W3CDTF">2013-07-29T09:37:34Z</dcterms:modified>
  <cp:category/>
  <cp:version/>
  <cp:contentType/>
  <cp:contentStatus/>
</cp:coreProperties>
</file>