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35" windowHeight="6405" tabRatio="601" activeTab="0"/>
  </bookViews>
  <sheets>
    <sheet name="P12-13A" sheetId="1" r:id="rId1"/>
    <sheet name="Given P12-13A" sheetId="2" r:id="rId2"/>
    <sheet name="P12-18A" sheetId="3" r:id="rId3"/>
    <sheet name="Given P12-18A" sheetId="4" r:id="rId4"/>
    <sheet name="P12-19A" sheetId="5" r:id="rId5"/>
    <sheet name="Given P12-19A" sheetId="6" r:id="rId6"/>
  </sheets>
  <definedNames>
    <definedName name="_xlnm.Print_Titles" localSheetId="0">'P12-13A'!$1:$4</definedName>
  </definedNames>
  <calcPr fullCalcOnLoad="1"/>
</workbook>
</file>

<file path=xl/comments1.xml><?xml version="1.0" encoding="utf-8"?>
<comments xmlns="http://schemas.openxmlformats.org/spreadsheetml/2006/main">
  <authors>
    <author>x</author>
  </authors>
  <commentList>
    <comment ref="L35" authorId="0">
      <text>
        <r>
          <rPr>
            <sz val="9"/>
            <rFont val="Tahoma"/>
            <family val="2"/>
          </rPr>
          <t xml:space="preserve">Enter appropriate data in yellow cells.  Your answers for "Total Product Cost" will be verified.
</t>
        </r>
      </text>
    </comment>
    <comment ref="P44" authorId="0">
      <text>
        <r>
          <rPr>
            <sz val="9"/>
            <rFont val="Tahoma"/>
            <family val="2"/>
          </rPr>
          <t xml:space="preserve">Enter appropriate data in yellow cells.  Your answer for "Cost of Goods Sold" will be verified.
</t>
        </r>
      </text>
    </comment>
    <comment ref="P65" authorId="0">
      <text>
        <r>
          <rPr>
            <sz val="9"/>
            <rFont val="Tahoma"/>
            <family val="2"/>
          </rPr>
          <t xml:space="preserve">Enter appropriate data in yellow cells.  Your answer for "Net Income" will be verified.
</t>
        </r>
      </text>
    </comment>
    <comment ref="P76" authorId="0">
      <text>
        <r>
          <rPr>
            <sz val="9"/>
            <rFont val="Tahoma"/>
            <family val="2"/>
          </rPr>
          <t xml:space="preserve">Enter appropriate data in yellow cells.  Your answer for "Total Equity" will be verified.
</t>
        </r>
      </text>
    </comment>
    <comment ref="B10" authorId="0">
      <text>
        <r>
          <rPr>
            <sz val="9"/>
            <rFont val="Tahoma"/>
            <family val="2"/>
          </rPr>
          <t xml:space="preserve">Enter appropriate data in yellow cells.  Your ending computations in each column will be verified.
</t>
        </r>
      </text>
    </comment>
  </commentList>
</comments>
</file>

<file path=xl/comments3.xml><?xml version="1.0" encoding="utf-8"?>
<comments xmlns="http://schemas.openxmlformats.org/spreadsheetml/2006/main">
  <authors>
    <author>x</author>
  </authors>
  <commentList>
    <comment ref="E11" authorId="0">
      <text>
        <r>
          <rPr>
            <sz val="9"/>
            <rFont val="Tahoma"/>
            <family val="2"/>
          </rPr>
          <t xml:space="preserve">Enter appropriate data in yellow cells.  Your totals in each section will be verified.
</t>
        </r>
      </text>
    </comment>
  </commentList>
</comments>
</file>

<file path=xl/comments5.xml><?xml version="1.0" encoding="utf-8"?>
<comments xmlns="http://schemas.openxmlformats.org/spreadsheetml/2006/main">
  <authors>
    <author>x</author>
  </authors>
  <commentList>
    <comment ref="E10" authorId="0">
      <text>
        <r>
          <rPr>
            <sz val="9"/>
            <rFont val="Tahoma"/>
            <family val="2"/>
          </rPr>
          <t xml:space="preserve">Enter appropriate data in yellow cells.  Your totals in each section will be verified.
</t>
        </r>
      </text>
    </comment>
  </commentList>
</comments>
</file>

<file path=xl/sharedStrings.xml><?xml version="1.0" encoding="utf-8"?>
<sst xmlns="http://schemas.openxmlformats.org/spreadsheetml/2006/main" count="323" uniqueCount="125">
  <si>
    <t>Student Name:</t>
  </si>
  <si>
    <t>Class:</t>
  </si>
  <si>
    <t>Issued common stock</t>
  </si>
  <si>
    <t>Raw materials purchase</t>
  </si>
  <si>
    <t>Direct Raw</t>
  </si>
  <si>
    <t>Labor</t>
  </si>
  <si>
    <t>Job 1</t>
  </si>
  <si>
    <t>Job 2</t>
  </si>
  <si>
    <t>Cost Sheets</t>
  </si>
  <si>
    <t>Job 3</t>
  </si>
  <si>
    <t>Actual factory overhead</t>
  </si>
  <si>
    <t>Cost of Goods Manufactured and Sold</t>
  </si>
  <si>
    <t>Beginning Raw Materials Inventory</t>
  </si>
  <si>
    <t>Purchases</t>
  </si>
  <si>
    <t>Raw Materials Available</t>
  </si>
  <si>
    <t>Ending Raw Materials Inventory</t>
  </si>
  <si>
    <t>Overhead</t>
  </si>
  <si>
    <t>Total Manufacturing Costs</t>
  </si>
  <si>
    <t>Beginning Work-In-Process Inventory</t>
  </si>
  <si>
    <t>Total Work-In-Process Inventory</t>
  </si>
  <si>
    <t>Ending Work-In-Process Inventory</t>
  </si>
  <si>
    <t>Cost of Goods Manufactured</t>
  </si>
  <si>
    <t>Beginning Finished Goods</t>
  </si>
  <si>
    <t>Goods Available</t>
  </si>
  <si>
    <t>Ending Finished Goods</t>
  </si>
  <si>
    <t>Cost of Goods Sold</t>
  </si>
  <si>
    <t>Income Statement</t>
  </si>
  <si>
    <t>Sales Revenue</t>
  </si>
  <si>
    <t>Gross Margin</t>
  </si>
  <si>
    <t>Selling and Administrative Expenses</t>
  </si>
  <si>
    <t>Balance Sheet</t>
  </si>
  <si>
    <t>Assets</t>
  </si>
  <si>
    <t>Cash</t>
  </si>
  <si>
    <t>Raw Materials Inventory</t>
  </si>
  <si>
    <t>Work-In-Process Inventory</t>
  </si>
  <si>
    <t>Finished Goods Inventory</t>
  </si>
  <si>
    <t>Total Assets</t>
  </si>
  <si>
    <t>Equity</t>
  </si>
  <si>
    <t>Common Stock</t>
  </si>
  <si>
    <t>Retained Earnings</t>
  </si>
  <si>
    <t>Total Equity</t>
  </si>
  <si>
    <t>Problem 12-13A</t>
  </si>
  <si>
    <t>Additional units started</t>
  </si>
  <si>
    <t>Ending work-in-process inventory</t>
  </si>
  <si>
    <t xml:space="preserve">Percentage completed in ending </t>
  </si>
  <si>
    <t xml:space="preserve">  work-in-process inventory</t>
  </si>
  <si>
    <t>Cost of Production Report</t>
  </si>
  <si>
    <t>Additional product costs added</t>
  </si>
  <si>
    <t>Schedule of Equivalent Units</t>
  </si>
  <si>
    <t>Quantities:</t>
  </si>
  <si>
    <t>Actual</t>
  </si>
  <si>
    <t>Equivalent Units</t>
  </si>
  <si>
    <t>Cost Per Unit</t>
  </si>
  <si>
    <t>Cost Allocation</t>
  </si>
  <si>
    <t>Additional common stock issued</t>
  </si>
  <si>
    <t>Cash paid for raw materials</t>
  </si>
  <si>
    <t>Cash paid for production supplies</t>
  </si>
  <si>
    <t>Raw materials issued to mixing dept.</t>
  </si>
  <si>
    <t>Units started into production</t>
  </si>
  <si>
    <t>Mixing department direct labor (hours)</t>
  </si>
  <si>
    <t>Mixing department indirect labor (hours)</t>
  </si>
  <si>
    <t>Average wage</t>
  </si>
  <si>
    <t xml:space="preserve">Predetermined overhead rate per </t>
  </si>
  <si>
    <t xml:space="preserve">  direct labor hour</t>
  </si>
  <si>
    <t>Actual overhead costs</t>
  </si>
  <si>
    <t>Units completed in mixing dept.</t>
  </si>
  <si>
    <t>Remaining units - percentage complete</t>
  </si>
  <si>
    <t>Ending balance in supplies account</t>
  </si>
  <si>
    <t>Materials Used</t>
  </si>
  <si>
    <t>Direct Labor</t>
  </si>
  <si>
    <t>Selling price of Job 3</t>
  </si>
  <si>
    <t>Selling and administrative expenses</t>
  </si>
  <si>
    <t>+</t>
  </si>
  <si>
    <t>Raw. M.</t>
  </si>
  <si>
    <t>MOH</t>
  </si>
  <si>
    <t>F. Goods</t>
  </si>
  <si>
    <t>=</t>
  </si>
  <si>
    <t>C. Stk.</t>
  </si>
  <si>
    <t>Ret. Ear.</t>
  </si>
  <si>
    <t>Rev.</t>
  </si>
  <si>
    <t>-</t>
  </si>
  <si>
    <t>Exp.</t>
  </si>
  <si>
    <t>Net Inc.</t>
  </si>
  <si>
    <t>Horizontal Statements Model</t>
  </si>
  <si>
    <t>Direct Materials</t>
  </si>
  <si>
    <t>Manufacturing Overhead</t>
  </si>
  <si>
    <t>Item</t>
  </si>
  <si>
    <t>Net Income</t>
  </si>
  <si>
    <t>Raw Materials Used</t>
  </si>
  <si>
    <t xml:space="preserve">       Total</t>
  </si>
  <si>
    <t>Beginning work-in-process inventory (units)</t>
  </si>
  <si>
    <t>Mixing department beginning balances:</t>
  </si>
  <si>
    <t>Given Data P12-13A:</t>
  </si>
  <si>
    <t>Problem 12-18A</t>
  </si>
  <si>
    <t>Given Data P12-18A:</t>
  </si>
  <si>
    <t>Problem 12-19A</t>
  </si>
  <si>
    <t>Given Data P12-19A:</t>
  </si>
  <si>
    <t>MORENO MANUFACTURING CORPORATION</t>
  </si>
  <si>
    <t>Factory overhead rate per direct labor dollar</t>
  </si>
  <si>
    <t>WI-P</t>
  </si>
  <si>
    <t xml:space="preserve">    Total Product Cost</t>
  </si>
  <si>
    <t>NICK COLA CORPORATION</t>
  </si>
  <si>
    <t>Raw materials inventory</t>
  </si>
  <si>
    <t>Production supplies</t>
  </si>
  <si>
    <t>Work in process inventory</t>
  </si>
  <si>
    <t xml:space="preserve">  Units in work in process</t>
  </si>
  <si>
    <t>Common stock</t>
  </si>
  <si>
    <t>Additional Information:</t>
  </si>
  <si>
    <t>Mixing Department - 2014</t>
  </si>
  <si>
    <t xml:space="preserve">  Beginning inventory</t>
  </si>
  <si>
    <t xml:space="preserve">  Units added to production</t>
  </si>
  <si>
    <t xml:space="preserve">    Total to be accounted for</t>
  </si>
  <si>
    <t>Transferred to the bottling dept.</t>
  </si>
  <si>
    <t>Ending inventory</t>
  </si>
  <si>
    <t xml:space="preserve">  Total accounted for</t>
  </si>
  <si>
    <t>Cost accumulation</t>
  </si>
  <si>
    <t xml:space="preserve">  Cost added to production</t>
  </si>
  <si>
    <t>Cost per unit</t>
  </si>
  <si>
    <t xml:space="preserve">  To the bottling dept.</t>
  </si>
  <si>
    <t xml:space="preserve">  To ending inventory</t>
  </si>
  <si>
    <t xml:space="preserve">    Total allocated cost</t>
  </si>
  <si>
    <t>STERLING COMPANY</t>
  </si>
  <si>
    <t>Cost of work-in-process - beginning</t>
  </si>
  <si>
    <t>Transferred to finished goods</t>
  </si>
  <si>
    <t xml:space="preserve">  To finished goods</t>
  </si>
</sst>
</file>

<file path=xl/styles.xml><?xml version="1.0" encoding="utf-8"?>
<styleSheet xmlns="http://schemas.openxmlformats.org/spreadsheetml/2006/main">
  <numFmts count="2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&quot;$&quot;* #,##0_);_(&quot;$&quot;* \(#,##0\);_(&quot;$&quot;* &quot;-&quot;??_);_(@_)"/>
    <numFmt numFmtId="173" formatCode="_(* #,##0.0_);_(* \(#,##0.0\);_(* &quot;-&quot;??_);_(@_)"/>
    <numFmt numFmtId="174" formatCode="_(* #,##0_);_(* \(#,##0\);_(* &quot;-&quot;??_);_(@_)"/>
    <numFmt numFmtId="175" formatCode="_(&quot;$&quot;* #,##0.0_);_(&quot;$&quot;* \(#,##0.0\);_(&quot;$&quot;* &quot;-&quot;??_);_(@_)"/>
    <numFmt numFmtId="176" formatCode="0.0000"/>
    <numFmt numFmtId="177" formatCode="0.000"/>
    <numFmt numFmtId="178" formatCode="0.0"/>
    <numFmt numFmtId="179" formatCode="_(&quot;$&quot;* #,##0.000_);_(&quot;$&quot;* \(#,##0.000\);_(&quot;$&quot;* &quot;-&quot;??_);_(@_)"/>
    <numFmt numFmtId="180" formatCode="_(&quot;$&quot;* #,##0.0000_);_(&quot;$&quot;* \(#,##0.0000\);_(&quot;$&quot;* &quot;-&quot;??_);_(@_)"/>
    <numFmt numFmtId="181" formatCode="_(* #,##0.000_);_(* \(#,##0.000\);_(* &quot;-&quot;??_);_(@_)"/>
    <numFmt numFmtId="182" formatCode="_(* #,##0.0000_);_(* \(#,##0.0000\);_(* &quot;-&quot;??_);_(@_)"/>
    <numFmt numFmtId="183" formatCode="_(* #,##0.00000_);_(* \(#,##0.00000\);_(* &quot;-&quot;??_);_(@_)"/>
    <numFmt numFmtId="184" formatCode="_(* #,##0.000000_);_(* \(#,##0.000000\);_(* &quot;-&quot;??_);_(@_)"/>
  </numFmts>
  <fonts count="45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sz val="9"/>
      <name val="Tahoma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10"/>
      <name val="Arial"/>
      <family val="2"/>
    </font>
    <font>
      <sz val="11"/>
      <color indexed="19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6CAF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>
        <color indexed="44"/>
      </left>
      <right style="hair">
        <color indexed="44"/>
      </right>
      <top>
        <color indexed="63"/>
      </top>
      <bottom style="hair">
        <color indexed="44"/>
      </bottom>
    </border>
    <border>
      <left style="hair">
        <color indexed="44"/>
      </left>
      <right style="hair">
        <color indexed="44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hair">
        <color indexed="44"/>
      </top>
      <bottom style="hair">
        <color indexed="44"/>
      </bottom>
    </border>
    <border>
      <left style="thin"/>
      <right>
        <color indexed="63"/>
      </right>
      <top style="hair">
        <color indexed="44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hair">
        <color indexed="44"/>
      </top>
      <bottom style="hair">
        <color indexed="44"/>
      </bottom>
    </border>
    <border>
      <left>
        <color indexed="63"/>
      </left>
      <right>
        <color indexed="63"/>
      </right>
      <top style="hair">
        <color indexed="44"/>
      </top>
      <bottom style="thin"/>
    </border>
    <border>
      <left style="thin"/>
      <right style="thin"/>
      <top>
        <color indexed="63"/>
      </top>
      <bottom style="double"/>
    </border>
    <border>
      <left style="hair">
        <color indexed="44"/>
      </left>
      <right style="hair">
        <color indexed="44"/>
      </right>
      <top style="hair">
        <color indexed="44"/>
      </top>
      <bottom style="hair">
        <color indexed="44"/>
      </bottom>
    </border>
    <border>
      <left style="hair">
        <color indexed="44"/>
      </left>
      <right>
        <color indexed="63"/>
      </right>
      <top style="hair">
        <color indexed="44"/>
      </top>
      <bottom style="hair">
        <color indexed="44"/>
      </bottom>
    </border>
    <border>
      <left style="hair">
        <color indexed="44"/>
      </left>
      <right>
        <color indexed="63"/>
      </right>
      <top>
        <color indexed="63"/>
      </top>
      <bottom style="thin"/>
    </border>
    <border>
      <left style="hair">
        <color indexed="44"/>
      </left>
      <right>
        <color indexed="63"/>
      </right>
      <top style="thin"/>
      <bottom>
        <color indexed="63"/>
      </bottom>
    </border>
    <border>
      <left style="hair">
        <color indexed="44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hair">
        <color indexed="44"/>
      </bottom>
    </border>
    <border>
      <left>
        <color indexed="63"/>
      </left>
      <right>
        <color indexed="63"/>
      </right>
      <top style="thin"/>
      <bottom style="hair">
        <color indexed="4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>
        <color indexed="44"/>
      </top>
      <bottom style="hair">
        <color indexed="44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>
        <color indexed="44"/>
      </right>
      <top style="thin"/>
      <bottom style="double"/>
    </border>
    <border>
      <left style="hair">
        <color indexed="44"/>
      </left>
      <right>
        <color indexed="63"/>
      </right>
      <top style="hair">
        <color indexed="44"/>
      </top>
      <bottom style="thin"/>
    </border>
    <border>
      <left>
        <color indexed="63"/>
      </left>
      <right style="hair">
        <color indexed="44"/>
      </right>
      <top style="hair">
        <color indexed="44"/>
      </top>
      <bottom style="thin"/>
    </border>
    <border>
      <left style="hair">
        <color indexed="44"/>
      </left>
      <right>
        <color indexed="63"/>
      </right>
      <top>
        <color indexed="63"/>
      </top>
      <bottom style="hair">
        <color indexed="44"/>
      </bottom>
    </border>
    <border>
      <left>
        <color indexed="63"/>
      </left>
      <right style="hair">
        <color indexed="44"/>
      </right>
      <top>
        <color indexed="63"/>
      </top>
      <bottom style="hair">
        <color indexed="44"/>
      </bottom>
    </border>
    <border>
      <left style="hair">
        <color indexed="44"/>
      </left>
      <right>
        <color indexed="63"/>
      </right>
      <top style="thin"/>
      <bottom style="double"/>
    </border>
    <border>
      <left>
        <color indexed="63"/>
      </left>
      <right style="hair">
        <color indexed="44"/>
      </right>
      <top style="hair">
        <color indexed="44"/>
      </top>
      <bottom style="hair">
        <color indexed="44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169" fontId="0" fillId="31" borderId="0">
      <alignment horizontal="center"/>
      <protection/>
    </xf>
    <xf numFmtId="169" fontId="0" fillId="32" borderId="0" applyBorder="0">
      <alignment/>
      <protection locked="0"/>
    </xf>
    <xf numFmtId="0" fontId="39" fillId="33" borderId="0" applyNumberFormat="0" applyBorder="0" applyAlignment="0" applyProtection="0"/>
    <xf numFmtId="0" fontId="0" fillId="0" borderId="0">
      <alignment/>
      <protection/>
    </xf>
    <xf numFmtId="0" fontId="0" fillId="34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1" fontId="0" fillId="0" borderId="0" xfId="0" applyNumberFormat="1" applyFont="1" applyBorder="1" applyAlignment="1" applyProtection="1">
      <alignment/>
      <protection/>
    </xf>
    <xf numFmtId="0" fontId="1" fillId="35" borderId="0" xfId="0" applyFont="1" applyFill="1" applyAlignment="1" applyProtection="1">
      <alignment horizontal="centerContinuous"/>
      <protection/>
    </xf>
    <xf numFmtId="1" fontId="0" fillId="35" borderId="0" xfId="0" applyNumberFormat="1" applyFont="1" applyFill="1" applyBorder="1" applyAlignment="1">
      <alignment horizontal="centerContinuous"/>
    </xf>
    <xf numFmtId="0" fontId="0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0" fillId="35" borderId="0" xfId="0" applyFill="1" applyAlignment="1">
      <alignment/>
    </xf>
    <xf numFmtId="174" fontId="0" fillId="35" borderId="0" xfId="42" applyNumberFormat="1" applyFont="1" applyFill="1" applyAlignment="1">
      <alignment/>
    </xf>
    <xf numFmtId="170" fontId="0" fillId="35" borderId="0" xfId="44" applyFont="1" applyFill="1" applyAlignment="1">
      <alignment/>
    </xf>
    <xf numFmtId="0" fontId="4" fillId="35" borderId="10" xfId="0" applyFont="1" applyFill="1" applyBorder="1" applyAlignment="1">
      <alignment/>
    </xf>
    <xf numFmtId="0" fontId="4" fillId="35" borderId="11" xfId="0" applyFont="1" applyFill="1" applyBorder="1" applyAlignment="1">
      <alignment/>
    </xf>
    <xf numFmtId="0" fontId="4" fillId="35" borderId="12" xfId="0" applyFont="1" applyFill="1" applyBorder="1" applyAlignment="1">
      <alignment/>
    </xf>
    <xf numFmtId="0" fontId="0" fillId="35" borderId="0" xfId="0" applyFont="1" applyFill="1" applyAlignment="1">
      <alignment horizontal="centerContinuous"/>
    </xf>
    <xf numFmtId="172" fontId="0" fillId="35" borderId="0" xfId="44" applyNumberFormat="1" applyFont="1" applyFill="1" applyBorder="1" applyAlignment="1">
      <alignment/>
    </xf>
    <xf numFmtId="174" fontId="4" fillId="35" borderId="0" xfId="42" applyNumberFormat="1" applyFont="1" applyFill="1" applyAlignment="1">
      <alignment horizontal="center"/>
    </xf>
    <xf numFmtId="174" fontId="4" fillId="35" borderId="13" xfId="42" applyNumberFormat="1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6" fillId="35" borderId="0" xfId="0" applyFont="1" applyFill="1" applyAlignment="1">
      <alignment horizontal="center"/>
    </xf>
    <xf numFmtId="9" fontId="0" fillId="35" borderId="0" xfId="62" applyFont="1" applyFill="1" applyAlignment="1">
      <alignment/>
    </xf>
    <xf numFmtId="0" fontId="0" fillId="35" borderId="0" xfId="0" applyFont="1" applyFill="1" applyBorder="1" applyAlignment="1">
      <alignment/>
    </xf>
    <xf numFmtId="0" fontId="7" fillId="35" borderId="0" xfId="0" applyFont="1" applyFill="1" applyAlignment="1">
      <alignment horizontal="center"/>
    </xf>
    <xf numFmtId="0" fontId="1" fillId="0" borderId="0" xfId="0" applyFont="1" applyAlignment="1" applyProtection="1">
      <alignment/>
      <protection/>
    </xf>
    <xf numFmtId="170" fontId="0" fillId="36" borderId="0" xfId="44" applyNumberFormat="1" applyFont="1" applyFill="1" applyAlignment="1" applyProtection="1">
      <alignment/>
      <protection locked="0"/>
    </xf>
    <xf numFmtId="9" fontId="0" fillId="36" borderId="14" xfId="62" applyFont="1" applyFill="1" applyBorder="1" applyAlignment="1" applyProtection="1">
      <alignment/>
      <protection locked="0"/>
    </xf>
    <xf numFmtId="9" fontId="0" fillId="36" borderId="15" xfId="62" applyFont="1" applyFill="1" applyBorder="1" applyAlignment="1" applyProtection="1">
      <alignment/>
      <protection locked="0"/>
    </xf>
    <xf numFmtId="0" fontId="1" fillId="35" borderId="12" xfId="0" applyFont="1" applyFill="1" applyBorder="1" applyAlignment="1" applyProtection="1">
      <alignment horizontal="center"/>
      <protection/>
    </xf>
    <xf numFmtId="0" fontId="8" fillId="35" borderId="0" xfId="0" applyFont="1" applyFill="1" applyAlignment="1">
      <alignment/>
    </xf>
    <xf numFmtId="0" fontId="8" fillId="35" borderId="0" xfId="0" applyFont="1" applyFill="1" applyAlignment="1">
      <alignment horizontal="center"/>
    </xf>
    <xf numFmtId="0" fontId="8" fillId="35" borderId="16" xfId="0" applyFont="1" applyFill="1" applyBorder="1" applyAlignment="1">
      <alignment horizontal="centerContinuous"/>
    </xf>
    <xf numFmtId="0" fontId="8" fillId="35" borderId="0" xfId="0" applyFont="1" applyFill="1" applyBorder="1" applyAlignment="1">
      <alignment horizontal="centerContinuous"/>
    </xf>
    <xf numFmtId="0" fontId="8" fillId="35" borderId="17" xfId="0" applyFont="1" applyFill="1" applyBorder="1" applyAlignment="1">
      <alignment horizontal="centerContinuous"/>
    </xf>
    <xf numFmtId="0" fontId="8" fillId="35" borderId="18" xfId="0" applyFont="1" applyFill="1" applyBorder="1" applyAlignment="1">
      <alignment horizontal="center"/>
    </xf>
    <xf numFmtId="0" fontId="1" fillId="35" borderId="0" xfId="0" applyFont="1" applyFill="1" applyAlignment="1">
      <alignment horizontal="center"/>
    </xf>
    <xf numFmtId="0" fontId="1" fillId="35" borderId="12" xfId="0" applyFont="1" applyFill="1" applyBorder="1" applyAlignment="1">
      <alignment horizontal="centerContinuous"/>
    </xf>
    <xf numFmtId="0" fontId="1" fillId="35" borderId="12" xfId="0" applyFont="1" applyFill="1" applyBorder="1" applyAlignment="1">
      <alignment horizontal="center"/>
    </xf>
    <xf numFmtId="172" fontId="1" fillId="35" borderId="12" xfId="44" applyNumberFormat="1" applyFont="1" applyFill="1" applyBorder="1" applyAlignment="1">
      <alignment/>
    </xf>
    <xf numFmtId="169" fontId="4" fillId="36" borderId="16" xfId="42" applyNumberFormat="1" applyFont="1" applyFill="1" applyBorder="1" applyAlignment="1" applyProtection="1">
      <alignment/>
      <protection locked="0"/>
    </xf>
    <xf numFmtId="169" fontId="4" fillId="36" borderId="19" xfId="42" applyNumberFormat="1" applyFont="1" applyFill="1" applyBorder="1" applyAlignment="1" applyProtection="1">
      <alignment/>
      <protection locked="0"/>
    </xf>
    <xf numFmtId="169" fontId="4" fillId="36" borderId="19" xfId="42" applyNumberFormat="1" applyFont="1" applyFill="1" applyBorder="1" applyAlignment="1" applyProtection="1">
      <alignment horizontal="center"/>
      <protection locked="0"/>
    </xf>
    <xf numFmtId="169" fontId="4" fillId="36" borderId="20" xfId="42" applyNumberFormat="1" applyFont="1" applyFill="1" applyBorder="1" applyAlignment="1" applyProtection="1">
      <alignment horizontal="center"/>
      <protection locked="0"/>
    </xf>
    <xf numFmtId="169" fontId="4" fillId="36" borderId="21" xfId="42" applyNumberFormat="1" applyFont="1" applyFill="1" applyBorder="1" applyAlignment="1" applyProtection="1">
      <alignment/>
      <protection locked="0"/>
    </xf>
    <xf numFmtId="169" fontId="4" fillId="36" borderId="22" xfId="42" applyNumberFormat="1" applyFont="1" applyFill="1" applyBorder="1" applyAlignment="1" applyProtection="1">
      <alignment horizontal="center"/>
      <protection locked="0"/>
    </xf>
    <xf numFmtId="169" fontId="4" fillId="35" borderId="0" xfId="42" applyNumberFormat="1" applyFont="1" applyFill="1" applyAlignment="1">
      <alignment horizontal="center"/>
    </xf>
    <xf numFmtId="169" fontId="4" fillId="36" borderId="0" xfId="42" applyNumberFormat="1" applyFont="1" applyFill="1" applyAlignment="1" applyProtection="1">
      <alignment/>
      <protection locked="0"/>
    </xf>
    <xf numFmtId="169" fontId="4" fillId="35" borderId="10" xfId="42" applyNumberFormat="1" applyFont="1" applyFill="1" applyBorder="1" applyAlignment="1">
      <alignment/>
    </xf>
    <xf numFmtId="169" fontId="4" fillId="36" borderId="22" xfId="42" applyNumberFormat="1" applyFont="1" applyFill="1" applyBorder="1" applyAlignment="1" applyProtection="1">
      <alignment/>
      <protection locked="0"/>
    </xf>
    <xf numFmtId="169" fontId="4" fillId="36" borderId="23" xfId="42" applyNumberFormat="1" applyFont="1" applyFill="1" applyBorder="1" applyAlignment="1" applyProtection="1">
      <alignment horizontal="center"/>
      <protection locked="0"/>
    </xf>
    <xf numFmtId="169" fontId="4" fillId="36" borderId="12" xfId="42" applyNumberFormat="1" applyFont="1" applyFill="1" applyBorder="1" applyAlignment="1" applyProtection="1">
      <alignment/>
      <protection locked="0"/>
    </xf>
    <xf numFmtId="169" fontId="4" fillId="36" borderId="13" xfId="42" applyNumberFormat="1" applyFont="1" applyFill="1" applyBorder="1" applyAlignment="1" applyProtection="1">
      <alignment/>
      <protection locked="0"/>
    </xf>
    <xf numFmtId="169" fontId="4" fillId="35" borderId="13" xfId="42" applyNumberFormat="1" applyFont="1" applyFill="1" applyBorder="1" applyAlignment="1">
      <alignment horizontal="center"/>
    </xf>
    <xf numFmtId="169" fontId="4" fillId="35" borderId="24" xfId="42" applyNumberFormat="1" applyFont="1" applyFill="1" applyBorder="1" applyAlignment="1">
      <alignment/>
    </xf>
    <xf numFmtId="169" fontId="0" fillId="36" borderId="25" xfId="42" applyNumberFormat="1" applyFont="1" applyFill="1" applyBorder="1" applyAlignment="1" applyProtection="1">
      <alignment horizontal="centerContinuous"/>
      <protection locked="0"/>
    </xf>
    <xf numFmtId="169" fontId="0" fillId="36" borderId="22" xfId="0" applyNumberFormat="1" applyFill="1" applyBorder="1" applyAlignment="1" applyProtection="1">
      <alignment horizontal="centerContinuous"/>
      <protection locked="0"/>
    </xf>
    <xf numFmtId="169" fontId="0" fillId="36" borderId="26" xfId="42" applyNumberFormat="1" applyFont="1" applyFill="1" applyBorder="1" applyAlignment="1" applyProtection="1">
      <alignment horizontal="centerContinuous"/>
      <protection locked="0"/>
    </xf>
    <xf numFmtId="169" fontId="0" fillId="36" borderId="27" xfId="42" applyNumberFormat="1" applyFont="1" applyFill="1" applyBorder="1" applyAlignment="1" applyProtection="1">
      <alignment horizontal="centerContinuous"/>
      <protection locked="0"/>
    </xf>
    <xf numFmtId="168" fontId="0" fillId="36" borderId="28" xfId="44" applyNumberFormat="1" applyFont="1" applyFill="1" applyBorder="1" applyAlignment="1" applyProtection="1">
      <alignment horizontal="centerContinuous"/>
      <protection locked="0"/>
    </xf>
    <xf numFmtId="168" fontId="0" fillId="36" borderId="29" xfId="44" applyNumberFormat="1" applyFont="1" applyFill="1" applyBorder="1" applyAlignment="1" applyProtection="1">
      <alignment horizontal="centerContinuous"/>
      <protection locked="0"/>
    </xf>
    <xf numFmtId="169" fontId="0" fillId="36" borderId="30" xfId="42" applyNumberFormat="1" applyFont="1" applyFill="1" applyBorder="1" applyAlignment="1" applyProtection="1">
      <alignment/>
      <protection locked="0"/>
    </xf>
    <xf numFmtId="169" fontId="0" fillId="36" borderId="12" xfId="42" applyNumberFormat="1" applyFont="1" applyFill="1" applyBorder="1" applyAlignment="1" applyProtection="1">
      <alignment/>
      <protection locked="0"/>
    </xf>
    <xf numFmtId="169" fontId="0" fillId="36" borderId="0" xfId="42" applyNumberFormat="1" applyFont="1" applyFill="1" applyAlignment="1" applyProtection="1">
      <alignment/>
      <protection locked="0"/>
    </xf>
    <xf numFmtId="169" fontId="0" fillId="36" borderId="23" xfId="42" applyNumberFormat="1" applyFont="1" applyFill="1" applyBorder="1" applyAlignment="1" applyProtection="1">
      <alignment/>
      <protection locked="0"/>
    </xf>
    <xf numFmtId="169" fontId="0" fillId="36" borderId="31" xfId="42" applyNumberFormat="1" applyFont="1" applyFill="1" applyBorder="1" applyAlignment="1" applyProtection="1">
      <alignment/>
      <protection locked="0"/>
    </xf>
    <xf numFmtId="168" fontId="0" fillId="36" borderId="30" xfId="42" applyNumberFormat="1" applyFont="1" applyFill="1" applyBorder="1" applyAlignment="1" applyProtection="1">
      <alignment/>
      <protection locked="0"/>
    </xf>
    <xf numFmtId="168" fontId="0" fillId="36" borderId="13" xfId="44" applyNumberFormat="1" applyFont="1" applyFill="1" applyBorder="1" applyAlignment="1" applyProtection="1">
      <alignment/>
      <protection locked="0"/>
    </xf>
    <xf numFmtId="169" fontId="0" fillId="36" borderId="22" xfId="42" applyNumberFormat="1" applyFont="1" applyFill="1" applyBorder="1" applyAlignment="1" applyProtection="1">
      <alignment/>
      <protection locked="0"/>
    </xf>
    <xf numFmtId="168" fontId="0" fillId="36" borderId="30" xfId="44" applyNumberFormat="1" applyFont="1" applyFill="1" applyBorder="1" applyAlignment="1" applyProtection="1">
      <alignment/>
      <protection locked="0"/>
    </xf>
    <xf numFmtId="168" fontId="0" fillId="36" borderId="0" xfId="44" applyNumberFormat="1" applyFont="1" applyFill="1" applyAlignment="1" applyProtection="1">
      <alignment/>
      <protection locked="0"/>
    </xf>
    <xf numFmtId="168" fontId="0" fillId="35" borderId="0" xfId="44" applyNumberFormat="1" applyFont="1" applyFill="1" applyAlignment="1">
      <alignment/>
    </xf>
    <xf numFmtId="168" fontId="0" fillId="35" borderId="0" xfId="42" applyNumberFormat="1" applyFont="1" applyFill="1" applyAlignment="1">
      <alignment/>
    </xf>
    <xf numFmtId="169" fontId="0" fillId="35" borderId="0" xfId="44" applyNumberFormat="1" applyFont="1" applyFill="1" applyAlignment="1">
      <alignment/>
    </xf>
    <xf numFmtId="169" fontId="0" fillId="35" borderId="0" xfId="42" applyNumberFormat="1" applyFont="1" applyFill="1" applyAlignment="1">
      <alignment/>
    </xf>
    <xf numFmtId="169" fontId="0" fillId="35" borderId="12" xfId="42" applyNumberFormat="1" applyFont="1" applyFill="1" applyBorder="1" applyAlignment="1">
      <alignment/>
    </xf>
    <xf numFmtId="168" fontId="0" fillId="35" borderId="0" xfId="42" applyNumberFormat="1" applyFont="1" applyFill="1" applyAlignment="1">
      <alignment/>
    </xf>
    <xf numFmtId="169" fontId="0" fillId="35" borderId="0" xfId="0" applyNumberFormat="1" applyFont="1" applyFill="1" applyAlignment="1">
      <alignment/>
    </xf>
    <xf numFmtId="169" fontId="0" fillId="36" borderId="13" xfId="42" applyNumberFormat="1" applyFont="1" applyFill="1" applyBorder="1" applyAlignment="1" applyProtection="1">
      <alignment/>
      <protection locked="0"/>
    </xf>
    <xf numFmtId="169" fontId="6" fillId="35" borderId="0" xfId="0" applyNumberFormat="1" applyFont="1" applyFill="1" applyAlignment="1">
      <alignment horizontal="center"/>
    </xf>
    <xf numFmtId="169" fontId="0" fillId="36" borderId="30" xfId="0" applyNumberFormat="1" applyFont="1" applyFill="1" applyBorder="1" applyAlignment="1" applyProtection="1">
      <alignment/>
      <protection locked="0"/>
    </xf>
    <xf numFmtId="9" fontId="0" fillId="35" borderId="0" xfId="0" applyNumberFormat="1" applyFont="1" applyFill="1" applyAlignment="1">
      <alignment/>
    </xf>
    <xf numFmtId="9" fontId="0" fillId="36" borderId="14" xfId="62" applyNumberFormat="1" applyFont="1" applyFill="1" applyBorder="1" applyAlignment="1" applyProtection="1">
      <alignment/>
      <protection locked="0"/>
    </xf>
    <xf numFmtId="9" fontId="0" fillId="36" borderId="15" xfId="62" applyNumberFormat="1" applyFont="1" applyFill="1" applyBorder="1" applyAlignment="1" applyProtection="1">
      <alignment/>
      <protection locked="0"/>
    </xf>
    <xf numFmtId="169" fontId="0" fillId="36" borderId="15" xfId="0" applyNumberFormat="1" applyFont="1" applyFill="1" applyBorder="1" applyAlignment="1" applyProtection="1">
      <alignment horizontal="centerContinuous"/>
      <protection locked="0"/>
    </xf>
    <xf numFmtId="169" fontId="0" fillId="35" borderId="0" xfId="42" applyNumberFormat="1" applyFill="1" applyAlignment="1">
      <alignment/>
    </xf>
    <xf numFmtId="170" fontId="0" fillId="35" borderId="0" xfId="44" applyNumberFormat="1" applyFont="1" applyFill="1" applyAlignment="1">
      <alignment/>
    </xf>
    <xf numFmtId="170" fontId="0" fillId="35" borderId="0" xfId="42" applyNumberFormat="1" applyFont="1" applyFill="1" applyAlignment="1">
      <alignment/>
    </xf>
    <xf numFmtId="168" fontId="0" fillId="35" borderId="32" xfId="44" applyNumberFormat="1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/>
    </xf>
    <xf numFmtId="0" fontId="1" fillId="0" borderId="0" xfId="0" applyFont="1" applyBorder="1" applyAlignment="1" applyProtection="1" quotePrefix="1">
      <alignment horizontal="left"/>
      <protection/>
    </xf>
    <xf numFmtId="0" fontId="1" fillId="0" borderId="0" xfId="0" applyFont="1" applyAlignment="1" applyProtection="1">
      <alignment horizontal="left"/>
      <protection locked="0"/>
    </xf>
    <xf numFmtId="169" fontId="0" fillId="31" borderId="0" xfId="56">
      <alignment horizontal="center"/>
      <protection/>
    </xf>
    <xf numFmtId="0" fontId="8" fillId="35" borderId="33" xfId="0" applyFont="1" applyFill="1" applyBorder="1" applyAlignment="1">
      <alignment horizontal="center"/>
    </xf>
    <xf numFmtId="0" fontId="4" fillId="35" borderId="34" xfId="0" applyFont="1" applyFill="1" applyBorder="1" applyAlignment="1">
      <alignment/>
    </xf>
    <xf numFmtId="169" fontId="4" fillId="36" borderId="35" xfId="42" applyNumberFormat="1" applyFont="1" applyFill="1" applyBorder="1" applyAlignment="1" applyProtection="1">
      <alignment horizontal="center"/>
      <protection locked="0"/>
    </xf>
    <xf numFmtId="169" fontId="4" fillId="36" borderId="35" xfId="42" applyNumberFormat="1" applyFont="1" applyFill="1" applyBorder="1" applyAlignment="1" applyProtection="1">
      <alignment/>
      <protection locked="0"/>
    </xf>
    <xf numFmtId="169" fontId="4" fillId="36" borderId="34" xfId="42" applyNumberFormat="1" applyFont="1" applyFill="1" applyBorder="1" applyAlignment="1" applyProtection="1">
      <alignment/>
      <protection locked="0"/>
    </xf>
    <xf numFmtId="169" fontId="4" fillId="36" borderId="36" xfId="42" applyNumberFormat="1" applyFont="1" applyFill="1" applyBorder="1" applyAlignment="1" applyProtection="1">
      <alignment/>
      <protection locked="0"/>
    </xf>
    <xf numFmtId="0" fontId="0" fillId="35" borderId="0" xfId="0" applyFont="1" applyFill="1" applyAlignment="1">
      <alignment horizontal="left"/>
    </xf>
    <xf numFmtId="0" fontId="1" fillId="0" borderId="0" xfId="0" applyFont="1" applyAlignment="1" applyProtection="1">
      <alignment horizontal="left"/>
      <protection locked="0"/>
    </xf>
    <xf numFmtId="0" fontId="0" fillId="35" borderId="0" xfId="0" applyFont="1" applyFill="1" applyAlignment="1">
      <alignment horizontal="left"/>
    </xf>
    <xf numFmtId="0" fontId="0" fillId="35" borderId="0" xfId="0" applyFill="1" applyAlignment="1">
      <alignment horizontal="left"/>
    </xf>
    <xf numFmtId="0" fontId="0" fillId="35" borderId="37" xfId="0" applyFill="1" applyBorder="1" applyAlignment="1">
      <alignment horizontal="left"/>
    </xf>
    <xf numFmtId="0" fontId="1" fillId="35" borderId="12" xfId="0" applyFont="1" applyFill="1" applyBorder="1" applyAlignment="1">
      <alignment horizontal="left"/>
    </xf>
    <xf numFmtId="0" fontId="1" fillId="35" borderId="0" xfId="0" applyFont="1" applyFill="1" applyAlignment="1">
      <alignment horizontal="left"/>
    </xf>
    <xf numFmtId="168" fontId="0" fillId="36" borderId="32" xfId="44" applyNumberFormat="1" applyFont="1" applyFill="1" applyBorder="1" applyAlignment="1" applyProtection="1">
      <alignment horizontal="center"/>
      <protection locked="0"/>
    </xf>
    <xf numFmtId="168" fontId="0" fillId="0" borderId="38" xfId="0" applyNumberForma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/>
    </xf>
    <xf numFmtId="169" fontId="0" fillId="36" borderId="39" xfId="42" applyNumberFormat="1" applyFont="1" applyFill="1" applyBorder="1" applyAlignment="1" applyProtection="1">
      <alignment horizontal="center"/>
      <protection locked="0"/>
    </xf>
    <xf numFmtId="169" fontId="0" fillId="0" borderId="40" xfId="0" applyNumberFormat="1" applyBorder="1" applyAlignment="1" applyProtection="1">
      <alignment horizontal="center"/>
      <protection locked="0"/>
    </xf>
    <xf numFmtId="0" fontId="1" fillId="35" borderId="0" xfId="0" applyFont="1" applyFill="1" applyAlignment="1" applyProtection="1">
      <alignment horizontal="center"/>
      <protection/>
    </xf>
    <xf numFmtId="0" fontId="1" fillId="35" borderId="0" xfId="0" applyFont="1" applyFill="1" applyBorder="1" applyAlignment="1" applyProtection="1">
      <alignment horizontal="center"/>
      <protection/>
    </xf>
    <xf numFmtId="0" fontId="1" fillId="35" borderId="0" xfId="0" applyFont="1" applyFill="1" applyAlignment="1">
      <alignment horizontal="center"/>
    </xf>
    <xf numFmtId="0" fontId="1" fillId="35" borderId="0" xfId="0" applyFont="1" applyFill="1" applyAlignment="1" applyProtection="1">
      <alignment horizontal="center"/>
      <protection/>
    </xf>
    <xf numFmtId="168" fontId="0" fillId="36" borderId="41" xfId="44" applyNumberFormat="1" applyFont="1" applyFill="1" applyBorder="1" applyAlignment="1" applyProtection="1">
      <alignment horizontal="center"/>
      <protection locked="0"/>
    </xf>
    <xf numFmtId="168" fontId="0" fillId="0" borderId="42" xfId="0" applyNumberFormat="1" applyBorder="1" applyAlignment="1" applyProtection="1">
      <alignment horizontal="center"/>
      <protection locked="0"/>
    </xf>
    <xf numFmtId="168" fontId="0" fillId="36" borderId="43" xfId="44" applyNumberFormat="1" applyFont="1" applyFill="1" applyBorder="1" applyAlignment="1" applyProtection="1">
      <alignment horizontal="center"/>
      <protection locked="0"/>
    </xf>
    <xf numFmtId="168" fontId="0" fillId="36" borderId="30" xfId="44" applyNumberFormat="1" applyFont="1" applyFill="1" applyBorder="1" applyAlignment="1" applyProtection="1">
      <alignment horizontal="center"/>
      <protection locked="0"/>
    </xf>
    <xf numFmtId="169" fontId="0" fillId="36" borderId="22" xfId="42" applyNumberFormat="1" applyFont="1" applyFill="1" applyBorder="1" applyAlignment="1" applyProtection="1">
      <alignment horizontal="center"/>
      <protection locked="0"/>
    </xf>
    <xf numFmtId="169" fontId="0" fillId="0" borderId="44" xfId="0" applyNumberFormat="1" applyBorder="1" applyAlignment="1" applyProtection="1">
      <alignment horizontal="center"/>
      <protection locked="0"/>
    </xf>
    <xf numFmtId="169" fontId="0" fillId="36" borderId="23" xfId="42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ont="1" applyBorder="1" applyAlignment="1" applyProtection="1">
      <alignment horizontal="left"/>
      <protection/>
    </xf>
    <xf numFmtId="0" fontId="1" fillId="35" borderId="0" xfId="0" applyFont="1" applyFill="1" applyAlignment="1">
      <alignment horizontal="left"/>
    </xf>
    <xf numFmtId="0" fontId="1" fillId="35" borderId="0" xfId="0" applyFont="1" applyFill="1" applyBorder="1" applyAlignment="1">
      <alignment horizontal="left"/>
    </xf>
    <xf numFmtId="0" fontId="1" fillId="0" borderId="0" xfId="0" applyFont="1" applyBorder="1" applyAlignment="1" applyProtection="1" quotePrefix="1">
      <alignment horizontal="left"/>
      <protection/>
    </xf>
    <xf numFmtId="1" fontId="0" fillId="0" borderId="0" xfId="0" applyNumberFormat="1" applyFont="1" applyBorder="1" applyAlignment="1" applyProtection="1">
      <alignment horizontal="left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H Blue w/ #" xfId="56"/>
    <cellStyle name="MH Yellow w/#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5"/>
  <sheetViews>
    <sheetView showGridLines="0" tabSelected="1" workbookViewId="0" topLeftCell="A1">
      <selection activeCell="C1" sqref="C1:F1"/>
    </sheetView>
  </sheetViews>
  <sheetFormatPr defaultColWidth="9.140625" defaultRowHeight="12.75" customHeight="1"/>
  <cols>
    <col min="1" max="1" width="2.7109375" style="0" customWidth="1"/>
    <col min="2" max="2" width="12.7109375" style="0" customWidth="1"/>
    <col min="3" max="3" width="1.7109375" style="0" customWidth="1"/>
    <col min="4" max="4" width="12.7109375" style="0" customWidth="1"/>
    <col min="5" max="5" width="1.7109375" style="0" customWidth="1"/>
    <col min="6" max="6" width="12.7109375" style="0" customWidth="1"/>
    <col min="7" max="7" width="1.7109375" style="0" customWidth="1"/>
    <col min="8" max="8" width="12.7109375" style="0" customWidth="1"/>
    <col min="9" max="9" width="1.7109375" style="0" customWidth="1"/>
    <col min="10" max="10" width="12.7109375" style="0" customWidth="1"/>
    <col min="11" max="11" width="1.7109375" style="0" customWidth="1"/>
    <col min="12" max="12" width="12.7109375" style="0" customWidth="1"/>
    <col min="13" max="13" width="1.7109375" style="0" customWidth="1"/>
    <col min="14" max="14" width="12.7109375" style="0" customWidth="1"/>
    <col min="15" max="15" width="1.7109375" style="0" customWidth="1"/>
    <col min="16" max="16" width="12.7109375" style="0" customWidth="1"/>
    <col min="17" max="17" width="1.7109375" style="0" customWidth="1"/>
    <col min="18" max="18" width="12.7109375" style="0" customWidth="1"/>
    <col min="19" max="19" width="1.7109375" style="0" customWidth="1"/>
    <col min="20" max="20" width="12.7109375" style="0" customWidth="1"/>
    <col min="21" max="21" width="2.7109375" style="1" customWidth="1"/>
    <col min="22" max="43" width="12.7109375" style="1" customWidth="1"/>
    <col min="44" max="138" width="9.140625" style="1" customWidth="1"/>
  </cols>
  <sheetData>
    <row r="1" spans="2:8" ht="12.75" customHeight="1">
      <c r="B1" s="2" t="s">
        <v>0</v>
      </c>
      <c r="C1" s="100"/>
      <c r="D1" s="100"/>
      <c r="E1" s="100"/>
      <c r="F1" s="100"/>
      <c r="G1" s="88"/>
      <c r="H1" s="88"/>
    </row>
    <row r="2" spans="2:19" ht="12.75" customHeight="1">
      <c r="B2" s="2" t="s">
        <v>1</v>
      </c>
      <c r="C2" s="100"/>
      <c r="D2" s="100"/>
      <c r="E2" s="100"/>
      <c r="F2" s="100"/>
      <c r="G2" s="88"/>
      <c r="H2" s="88"/>
      <c r="S2" s="24"/>
    </row>
    <row r="3" spans="2:19" ht="12.75" customHeight="1">
      <c r="B3" s="3"/>
      <c r="C3" s="108" t="s">
        <v>41</v>
      </c>
      <c r="D3" s="108"/>
      <c r="E3" s="108"/>
      <c r="F3" s="108"/>
      <c r="G3" s="89"/>
      <c r="H3" s="89"/>
      <c r="S3" s="24"/>
    </row>
    <row r="4" spans="2:16" ht="12.75" customHeight="1">
      <c r="B4" s="1"/>
      <c r="C4" s="1"/>
      <c r="D4" s="1"/>
      <c r="N4" s="1"/>
      <c r="O4" s="1"/>
      <c r="P4" s="1"/>
    </row>
    <row r="5" spans="1:21" ht="12.75" customHeight="1">
      <c r="A5" s="92"/>
      <c r="B5" s="111" t="s">
        <v>97</v>
      </c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7"/>
    </row>
    <row r="6" spans="1:21" ht="12.75" customHeight="1">
      <c r="A6" s="92"/>
      <c r="B6" s="112" t="s">
        <v>83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7"/>
    </row>
    <row r="7" spans="1:21" ht="12.75" customHeight="1">
      <c r="A7" s="92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7"/>
    </row>
    <row r="8" spans="1:21" ht="12.75" customHeight="1">
      <c r="A8" s="92"/>
      <c r="B8" s="31" t="s">
        <v>31</v>
      </c>
      <c r="C8" s="32"/>
      <c r="D8" s="32"/>
      <c r="E8" s="32"/>
      <c r="F8" s="32"/>
      <c r="G8" s="32"/>
      <c r="H8" s="32"/>
      <c r="I8" s="32"/>
      <c r="J8" s="33"/>
      <c r="K8" s="29"/>
      <c r="L8" s="31" t="s">
        <v>37</v>
      </c>
      <c r="M8" s="32"/>
      <c r="N8" s="33"/>
      <c r="O8" s="12"/>
      <c r="P8" s="30" t="s">
        <v>79</v>
      </c>
      <c r="Q8" s="19" t="s">
        <v>80</v>
      </c>
      <c r="R8" s="30" t="s">
        <v>81</v>
      </c>
      <c r="S8" s="12" t="s">
        <v>76</v>
      </c>
      <c r="T8" s="93" t="s">
        <v>82</v>
      </c>
      <c r="U8" s="7"/>
    </row>
    <row r="9" spans="1:21" ht="12.75" customHeight="1">
      <c r="A9" s="92"/>
      <c r="B9" s="34" t="s">
        <v>32</v>
      </c>
      <c r="C9" s="34" t="s">
        <v>72</v>
      </c>
      <c r="D9" s="34" t="s">
        <v>74</v>
      </c>
      <c r="E9" s="34" t="s">
        <v>72</v>
      </c>
      <c r="F9" s="34" t="s">
        <v>73</v>
      </c>
      <c r="G9" s="34" t="s">
        <v>72</v>
      </c>
      <c r="H9" s="34" t="s">
        <v>99</v>
      </c>
      <c r="I9" s="34" t="s">
        <v>72</v>
      </c>
      <c r="J9" s="34" t="s">
        <v>75</v>
      </c>
      <c r="K9" s="34" t="s">
        <v>76</v>
      </c>
      <c r="L9" s="34" t="s">
        <v>77</v>
      </c>
      <c r="M9" s="34" t="s">
        <v>72</v>
      </c>
      <c r="N9" s="34" t="s">
        <v>78</v>
      </c>
      <c r="O9" s="13"/>
      <c r="P9" s="14"/>
      <c r="Q9" s="13"/>
      <c r="R9" s="14"/>
      <c r="S9" s="13"/>
      <c r="T9" s="94"/>
      <c r="U9" s="7"/>
    </row>
    <row r="10" spans="1:21" ht="12.75" customHeight="1">
      <c r="A10" s="92"/>
      <c r="B10" s="39"/>
      <c r="C10" s="17" t="s">
        <v>72</v>
      </c>
      <c r="D10" s="44"/>
      <c r="E10" s="45" t="s">
        <v>72</v>
      </c>
      <c r="F10" s="44"/>
      <c r="G10" s="45" t="s">
        <v>72</v>
      </c>
      <c r="H10" s="44"/>
      <c r="I10" s="45" t="s">
        <v>72</v>
      </c>
      <c r="J10" s="44"/>
      <c r="K10" s="45" t="s">
        <v>76</v>
      </c>
      <c r="L10" s="46"/>
      <c r="M10" s="45" t="s">
        <v>72</v>
      </c>
      <c r="N10" s="44"/>
      <c r="O10" s="47"/>
      <c r="P10" s="44"/>
      <c r="Q10" s="45" t="s">
        <v>80</v>
      </c>
      <c r="R10" s="44"/>
      <c r="S10" s="45" t="s">
        <v>76</v>
      </c>
      <c r="T10" s="95"/>
      <c r="U10" s="7"/>
    </row>
    <row r="11" spans="1:21" ht="12.75" customHeight="1">
      <c r="A11" s="92"/>
      <c r="B11" s="40"/>
      <c r="C11" s="17" t="s">
        <v>72</v>
      </c>
      <c r="D11" s="44"/>
      <c r="E11" s="45" t="s">
        <v>72</v>
      </c>
      <c r="F11" s="48"/>
      <c r="G11" s="45" t="s">
        <v>72</v>
      </c>
      <c r="H11" s="44"/>
      <c r="I11" s="45" t="s">
        <v>72</v>
      </c>
      <c r="J11" s="44"/>
      <c r="K11" s="45" t="s">
        <v>76</v>
      </c>
      <c r="L11" s="44"/>
      <c r="M11" s="45" t="s">
        <v>72</v>
      </c>
      <c r="N11" s="44"/>
      <c r="O11" s="47"/>
      <c r="P11" s="44"/>
      <c r="Q11" s="45" t="s">
        <v>80</v>
      </c>
      <c r="R11" s="44"/>
      <c r="S11" s="45" t="s">
        <v>76</v>
      </c>
      <c r="T11" s="95"/>
      <c r="U11" s="7"/>
    </row>
    <row r="12" spans="1:21" ht="12.75" customHeight="1">
      <c r="A12" s="92"/>
      <c r="B12" s="41"/>
      <c r="C12" s="17" t="s">
        <v>72</v>
      </c>
      <c r="D12" s="44"/>
      <c r="E12" s="45" t="s">
        <v>72</v>
      </c>
      <c r="F12" s="48"/>
      <c r="G12" s="45" t="s">
        <v>72</v>
      </c>
      <c r="H12" s="48"/>
      <c r="I12" s="45" t="s">
        <v>72</v>
      </c>
      <c r="J12" s="44"/>
      <c r="K12" s="45" t="s">
        <v>76</v>
      </c>
      <c r="L12" s="44"/>
      <c r="M12" s="45" t="s">
        <v>72</v>
      </c>
      <c r="N12" s="44"/>
      <c r="O12" s="47"/>
      <c r="P12" s="44"/>
      <c r="Q12" s="45" t="s">
        <v>80</v>
      </c>
      <c r="R12" s="44"/>
      <c r="S12" s="45" t="s">
        <v>76</v>
      </c>
      <c r="T12" s="95"/>
      <c r="U12" s="7"/>
    </row>
    <row r="13" spans="1:21" ht="12.75" customHeight="1">
      <c r="A13" s="92"/>
      <c r="B13" s="40"/>
      <c r="C13" s="17" t="s">
        <v>72</v>
      </c>
      <c r="D13" s="44"/>
      <c r="E13" s="45" t="s">
        <v>72</v>
      </c>
      <c r="F13" s="44"/>
      <c r="G13" s="45" t="s">
        <v>72</v>
      </c>
      <c r="H13" s="48"/>
      <c r="I13" s="45" t="s">
        <v>72</v>
      </c>
      <c r="J13" s="44"/>
      <c r="K13" s="45" t="s">
        <v>76</v>
      </c>
      <c r="L13" s="44"/>
      <c r="M13" s="45" t="s">
        <v>72</v>
      </c>
      <c r="N13" s="44"/>
      <c r="O13" s="47"/>
      <c r="P13" s="44"/>
      <c r="Q13" s="45" t="s">
        <v>80</v>
      </c>
      <c r="R13" s="44"/>
      <c r="S13" s="45" t="s">
        <v>76</v>
      </c>
      <c r="T13" s="95"/>
      <c r="U13" s="7"/>
    </row>
    <row r="14" spans="1:21" ht="12.75" customHeight="1">
      <c r="A14" s="92"/>
      <c r="B14" s="41"/>
      <c r="C14" s="17" t="s">
        <v>72</v>
      </c>
      <c r="D14" s="44"/>
      <c r="E14" s="45" t="s">
        <v>72</v>
      </c>
      <c r="F14" s="48"/>
      <c r="G14" s="45" t="s">
        <v>72</v>
      </c>
      <c r="H14" s="48"/>
      <c r="I14" s="45" t="s">
        <v>72</v>
      </c>
      <c r="J14" s="44"/>
      <c r="K14" s="45" t="s">
        <v>76</v>
      </c>
      <c r="L14" s="44"/>
      <c r="M14" s="45" t="s">
        <v>72</v>
      </c>
      <c r="N14" s="44"/>
      <c r="O14" s="47"/>
      <c r="P14" s="44"/>
      <c r="Q14" s="45" t="s">
        <v>80</v>
      </c>
      <c r="R14" s="44"/>
      <c r="S14" s="45" t="s">
        <v>76</v>
      </c>
      <c r="T14" s="95"/>
      <c r="U14" s="7"/>
    </row>
    <row r="15" spans="1:21" ht="12.75" customHeight="1">
      <c r="A15" s="92"/>
      <c r="B15" s="40"/>
      <c r="C15" s="17" t="s">
        <v>72</v>
      </c>
      <c r="D15" s="44"/>
      <c r="E15" s="45" t="s">
        <v>72</v>
      </c>
      <c r="F15" s="44"/>
      <c r="G15" s="45" t="s">
        <v>72</v>
      </c>
      <c r="H15" s="48"/>
      <c r="I15" s="45" t="s">
        <v>72</v>
      </c>
      <c r="J15" s="44"/>
      <c r="K15" s="45" t="s">
        <v>76</v>
      </c>
      <c r="L15" s="44"/>
      <c r="M15" s="45" t="s">
        <v>72</v>
      </c>
      <c r="N15" s="44"/>
      <c r="O15" s="47"/>
      <c r="P15" s="44"/>
      <c r="Q15" s="45" t="s">
        <v>80</v>
      </c>
      <c r="R15" s="44"/>
      <c r="S15" s="45" t="s">
        <v>76</v>
      </c>
      <c r="T15" s="95"/>
      <c r="U15" s="7"/>
    </row>
    <row r="16" spans="1:21" ht="12.75" customHeight="1">
      <c r="A16" s="92"/>
      <c r="B16" s="41"/>
      <c r="C16" s="17" t="s">
        <v>72</v>
      </c>
      <c r="D16" s="44"/>
      <c r="E16" s="45" t="s">
        <v>72</v>
      </c>
      <c r="F16" s="48"/>
      <c r="G16" s="45" t="s">
        <v>72</v>
      </c>
      <c r="H16" s="48"/>
      <c r="I16" s="45" t="s">
        <v>72</v>
      </c>
      <c r="J16" s="44"/>
      <c r="K16" s="45" t="s">
        <v>76</v>
      </c>
      <c r="L16" s="44"/>
      <c r="M16" s="45" t="s">
        <v>72</v>
      </c>
      <c r="N16" s="44"/>
      <c r="O16" s="47"/>
      <c r="P16" s="44"/>
      <c r="Q16" s="45" t="s">
        <v>80</v>
      </c>
      <c r="R16" s="44"/>
      <c r="S16" s="45" t="s">
        <v>76</v>
      </c>
      <c r="T16" s="95"/>
      <c r="U16" s="7"/>
    </row>
    <row r="17" spans="1:21" ht="12.75" customHeight="1">
      <c r="A17" s="92"/>
      <c r="B17" s="40"/>
      <c r="C17" s="17" t="s">
        <v>72</v>
      </c>
      <c r="D17" s="44"/>
      <c r="E17" s="45" t="s">
        <v>72</v>
      </c>
      <c r="F17" s="44"/>
      <c r="G17" s="45" t="s">
        <v>72</v>
      </c>
      <c r="H17" s="48"/>
      <c r="I17" s="45" t="s">
        <v>72</v>
      </c>
      <c r="J17" s="44"/>
      <c r="K17" s="45" t="s">
        <v>76</v>
      </c>
      <c r="L17" s="44"/>
      <c r="M17" s="45" t="s">
        <v>72</v>
      </c>
      <c r="N17" s="44"/>
      <c r="O17" s="47"/>
      <c r="P17" s="44"/>
      <c r="Q17" s="45" t="s">
        <v>80</v>
      </c>
      <c r="R17" s="44"/>
      <c r="S17" s="45" t="s">
        <v>76</v>
      </c>
      <c r="T17" s="95"/>
      <c r="U17" s="7"/>
    </row>
    <row r="18" spans="1:21" ht="12.75" customHeight="1">
      <c r="A18" s="92"/>
      <c r="B18" s="41"/>
      <c r="C18" s="17" t="s">
        <v>72</v>
      </c>
      <c r="D18" s="44"/>
      <c r="E18" s="45" t="s">
        <v>72</v>
      </c>
      <c r="F18" s="44"/>
      <c r="G18" s="45" t="s">
        <v>72</v>
      </c>
      <c r="H18" s="48"/>
      <c r="I18" s="45" t="s">
        <v>72</v>
      </c>
      <c r="J18" s="44"/>
      <c r="K18" s="45" t="s">
        <v>76</v>
      </c>
      <c r="L18" s="44"/>
      <c r="M18" s="45" t="s">
        <v>72</v>
      </c>
      <c r="N18" s="44"/>
      <c r="O18" s="47"/>
      <c r="P18" s="44"/>
      <c r="Q18" s="45" t="s">
        <v>80</v>
      </c>
      <c r="R18" s="44"/>
      <c r="S18" s="45" t="s">
        <v>76</v>
      </c>
      <c r="T18" s="95"/>
      <c r="U18" s="7"/>
    </row>
    <row r="19" spans="1:21" ht="12.75" customHeight="1">
      <c r="A19" s="92"/>
      <c r="B19" s="41"/>
      <c r="C19" s="17" t="s">
        <v>72</v>
      </c>
      <c r="D19" s="44"/>
      <c r="E19" s="45" t="s">
        <v>72</v>
      </c>
      <c r="F19" s="44"/>
      <c r="G19" s="45" t="s">
        <v>72</v>
      </c>
      <c r="H19" s="48"/>
      <c r="I19" s="45" t="s">
        <v>72</v>
      </c>
      <c r="J19" s="44"/>
      <c r="K19" s="45" t="s">
        <v>76</v>
      </c>
      <c r="L19" s="44"/>
      <c r="M19" s="45" t="s">
        <v>72</v>
      </c>
      <c r="N19" s="44"/>
      <c r="O19" s="47"/>
      <c r="P19" s="44"/>
      <c r="Q19" s="45" t="s">
        <v>80</v>
      </c>
      <c r="R19" s="44"/>
      <c r="S19" s="45" t="s">
        <v>76</v>
      </c>
      <c r="T19" s="95"/>
      <c r="U19" s="7"/>
    </row>
    <row r="20" spans="1:21" ht="12.75" customHeight="1">
      <c r="A20" s="92"/>
      <c r="B20" s="41"/>
      <c r="C20" s="17" t="s">
        <v>72</v>
      </c>
      <c r="D20" s="44"/>
      <c r="E20" s="45" t="s">
        <v>72</v>
      </c>
      <c r="F20" s="44"/>
      <c r="G20" s="45" t="s">
        <v>72</v>
      </c>
      <c r="H20" s="48"/>
      <c r="I20" s="45" t="s">
        <v>72</v>
      </c>
      <c r="J20" s="44"/>
      <c r="K20" s="45" t="s">
        <v>76</v>
      </c>
      <c r="L20" s="44"/>
      <c r="M20" s="45" t="s">
        <v>72</v>
      </c>
      <c r="N20" s="44"/>
      <c r="O20" s="47"/>
      <c r="P20" s="44"/>
      <c r="Q20" s="45" t="s">
        <v>80</v>
      </c>
      <c r="R20" s="44"/>
      <c r="S20" s="45" t="s">
        <v>76</v>
      </c>
      <c r="T20" s="95"/>
      <c r="U20" s="7"/>
    </row>
    <row r="21" spans="1:21" ht="12.75" customHeight="1">
      <c r="A21" s="92"/>
      <c r="B21" s="41"/>
      <c r="C21" s="17" t="s">
        <v>72</v>
      </c>
      <c r="D21" s="44"/>
      <c r="E21" s="45" t="s">
        <v>72</v>
      </c>
      <c r="F21" s="44"/>
      <c r="G21" s="45" t="s">
        <v>72</v>
      </c>
      <c r="H21" s="48"/>
      <c r="I21" s="45" t="s">
        <v>72</v>
      </c>
      <c r="J21" s="48"/>
      <c r="K21" s="45" t="s">
        <v>76</v>
      </c>
      <c r="L21" s="44"/>
      <c r="M21" s="45" t="s">
        <v>72</v>
      </c>
      <c r="N21" s="44"/>
      <c r="O21" s="47"/>
      <c r="P21" s="44"/>
      <c r="Q21" s="45" t="s">
        <v>80</v>
      </c>
      <c r="R21" s="44"/>
      <c r="S21" s="45" t="s">
        <v>76</v>
      </c>
      <c r="T21" s="95"/>
      <c r="U21" s="7"/>
    </row>
    <row r="22" spans="1:21" ht="12.75" customHeight="1">
      <c r="A22" s="92"/>
      <c r="B22" s="41"/>
      <c r="C22" s="17" t="s">
        <v>72</v>
      </c>
      <c r="D22" s="44"/>
      <c r="E22" s="45" t="s">
        <v>72</v>
      </c>
      <c r="F22" s="44"/>
      <c r="G22" s="45" t="s">
        <v>72</v>
      </c>
      <c r="H22" s="48"/>
      <c r="I22" s="45" t="s">
        <v>72</v>
      </c>
      <c r="J22" s="48"/>
      <c r="K22" s="45" t="s">
        <v>76</v>
      </c>
      <c r="L22" s="44"/>
      <c r="M22" s="45" t="s">
        <v>72</v>
      </c>
      <c r="N22" s="44"/>
      <c r="O22" s="47"/>
      <c r="P22" s="44"/>
      <c r="Q22" s="45" t="s">
        <v>80</v>
      </c>
      <c r="R22" s="44"/>
      <c r="S22" s="45" t="s">
        <v>76</v>
      </c>
      <c r="T22" s="95"/>
      <c r="U22" s="7"/>
    </row>
    <row r="23" spans="1:21" ht="12.75" customHeight="1">
      <c r="A23" s="92"/>
      <c r="B23" s="40"/>
      <c r="C23" s="17" t="s">
        <v>72</v>
      </c>
      <c r="D23" s="44"/>
      <c r="E23" s="45" t="s">
        <v>72</v>
      </c>
      <c r="F23" s="44"/>
      <c r="G23" s="45" t="s">
        <v>72</v>
      </c>
      <c r="H23" s="44"/>
      <c r="I23" s="45" t="s">
        <v>72</v>
      </c>
      <c r="J23" s="44"/>
      <c r="K23" s="45" t="s">
        <v>76</v>
      </c>
      <c r="L23" s="44"/>
      <c r="M23" s="45" t="s">
        <v>72</v>
      </c>
      <c r="N23" s="48"/>
      <c r="O23" s="47"/>
      <c r="P23" s="48"/>
      <c r="Q23" s="45" t="s">
        <v>80</v>
      </c>
      <c r="R23" s="44"/>
      <c r="S23" s="45" t="s">
        <v>76</v>
      </c>
      <c r="T23" s="96"/>
      <c r="U23" s="7"/>
    </row>
    <row r="24" spans="1:21" ht="12.75" customHeight="1">
      <c r="A24" s="92"/>
      <c r="B24" s="41"/>
      <c r="C24" s="17" t="s">
        <v>72</v>
      </c>
      <c r="D24" s="44"/>
      <c r="E24" s="45" t="s">
        <v>72</v>
      </c>
      <c r="F24" s="44"/>
      <c r="G24" s="45" t="s">
        <v>72</v>
      </c>
      <c r="H24" s="44"/>
      <c r="I24" s="45" t="s">
        <v>72</v>
      </c>
      <c r="J24" s="48"/>
      <c r="K24" s="45" t="s">
        <v>76</v>
      </c>
      <c r="L24" s="44"/>
      <c r="M24" s="45" t="s">
        <v>72</v>
      </c>
      <c r="N24" s="48"/>
      <c r="O24" s="47"/>
      <c r="P24" s="44"/>
      <c r="Q24" s="45" t="s">
        <v>80</v>
      </c>
      <c r="R24" s="48"/>
      <c r="S24" s="45" t="s">
        <v>76</v>
      </c>
      <c r="T24" s="96"/>
      <c r="U24" s="7"/>
    </row>
    <row r="25" spans="1:21" ht="12.75" customHeight="1">
      <c r="A25" s="92"/>
      <c r="B25" s="40"/>
      <c r="C25" s="17" t="s">
        <v>72</v>
      </c>
      <c r="D25" s="44"/>
      <c r="E25" s="45" t="s">
        <v>72</v>
      </c>
      <c r="F25" s="44"/>
      <c r="G25" s="45" t="s">
        <v>72</v>
      </c>
      <c r="H25" s="44"/>
      <c r="I25" s="45" t="s">
        <v>72</v>
      </c>
      <c r="J25" s="44"/>
      <c r="K25" s="45" t="s">
        <v>76</v>
      </c>
      <c r="L25" s="44"/>
      <c r="M25" s="45" t="s">
        <v>72</v>
      </c>
      <c r="N25" s="48"/>
      <c r="O25" s="47"/>
      <c r="P25" s="44"/>
      <c r="Q25" s="45" t="s">
        <v>80</v>
      </c>
      <c r="R25" s="48"/>
      <c r="S25" s="45" t="s">
        <v>76</v>
      </c>
      <c r="T25" s="96"/>
      <c r="U25" s="7"/>
    </row>
    <row r="26" spans="1:21" ht="12.75" customHeight="1">
      <c r="A26" s="92"/>
      <c r="B26" s="40"/>
      <c r="C26" s="17" t="s">
        <v>72</v>
      </c>
      <c r="D26" s="44"/>
      <c r="E26" s="45" t="s">
        <v>72</v>
      </c>
      <c r="F26" s="44"/>
      <c r="G26" s="45" t="s">
        <v>72</v>
      </c>
      <c r="H26" s="44"/>
      <c r="I26" s="45" t="s">
        <v>72</v>
      </c>
      <c r="J26" s="44"/>
      <c r="K26" s="45" t="s">
        <v>76</v>
      </c>
      <c r="L26" s="44"/>
      <c r="M26" s="45" t="s">
        <v>72</v>
      </c>
      <c r="N26" s="44"/>
      <c r="O26" s="47"/>
      <c r="P26" s="44"/>
      <c r="Q26" s="45" t="s">
        <v>80</v>
      </c>
      <c r="R26" s="44"/>
      <c r="S26" s="45" t="s">
        <v>76</v>
      </c>
      <c r="T26" s="95"/>
      <c r="U26" s="7"/>
    </row>
    <row r="27" spans="1:21" ht="12.75" customHeight="1">
      <c r="A27" s="92"/>
      <c r="B27" s="42"/>
      <c r="C27" s="17" t="s">
        <v>72</v>
      </c>
      <c r="D27" s="49"/>
      <c r="E27" s="45" t="s">
        <v>72</v>
      </c>
      <c r="F27" s="49"/>
      <c r="G27" s="45" t="s">
        <v>72</v>
      </c>
      <c r="H27" s="49"/>
      <c r="I27" s="45" t="s">
        <v>72</v>
      </c>
      <c r="J27" s="49"/>
      <c r="K27" s="45" t="s">
        <v>76</v>
      </c>
      <c r="L27" s="49"/>
      <c r="M27" s="45" t="s">
        <v>72</v>
      </c>
      <c r="N27" s="50"/>
      <c r="O27" s="47"/>
      <c r="P27" s="49"/>
      <c r="Q27" s="45" t="s">
        <v>80</v>
      </c>
      <c r="R27" s="50"/>
      <c r="S27" s="45" t="s">
        <v>76</v>
      </c>
      <c r="T27" s="97"/>
      <c r="U27" s="7"/>
    </row>
    <row r="28" spans="1:21" ht="12.75" customHeight="1" thickBot="1">
      <c r="A28" s="92"/>
      <c r="B28" s="43"/>
      <c r="C28" s="18" t="s">
        <v>72</v>
      </c>
      <c r="D28" s="51"/>
      <c r="E28" s="52" t="s">
        <v>72</v>
      </c>
      <c r="F28" s="51"/>
      <c r="G28" s="52" t="s">
        <v>72</v>
      </c>
      <c r="H28" s="51"/>
      <c r="I28" s="52" t="s">
        <v>72</v>
      </c>
      <c r="J28" s="51"/>
      <c r="K28" s="52" t="s">
        <v>76</v>
      </c>
      <c r="L28" s="51"/>
      <c r="M28" s="52" t="s">
        <v>72</v>
      </c>
      <c r="N28" s="51"/>
      <c r="O28" s="53"/>
      <c r="P28" s="51"/>
      <c r="Q28" s="52" t="s">
        <v>80</v>
      </c>
      <c r="R28" s="51"/>
      <c r="S28" s="52" t="s">
        <v>76</v>
      </c>
      <c r="T28" s="98"/>
      <c r="U28" s="7"/>
    </row>
    <row r="29" spans="1:21" ht="12.75" customHeight="1" thickTop="1">
      <c r="A29" s="92"/>
      <c r="B29" s="23">
        <f>IF(B28="","",IF(B28=17950,"Correct!","Try again!"))</f>
      </c>
      <c r="C29" s="9"/>
      <c r="D29" s="23">
        <f>IF(D28="","",IF(D28=0,"Correct!","Try again!"))</f>
      </c>
      <c r="E29" s="9"/>
      <c r="F29" s="23">
        <f>IF(F28="","",IF(F28=600,"Correct!","Try again!"))</f>
      </c>
      <c r="G29" s="9"/>
      <c r="H29" s="23">
        <f>IF(H28="","",IF(H28=6200,"Correct!","Try again!"))</f>
      </c>
      <c r="I29" s="9"/>
      <c r="J29" s="23">
        <f>IF(J28="","",IF(J28=8400,"Correct!","Try again!"))</f>
      </c>
      <c r="K29" s="9"/>
      <c r="L29" s="23">
        <f>IF(L28="","",IF(L28=30000,"Correct!","Try again!"))</f>
      </c>
      <c r="M29" s="9"/>
      <c r="N29" s="23">
        <f>IF(N28="","",IF(N28=3150,"Correct!","Try again!"))</f>
      </c>
      <c r="O29" s="9"/>
      <c r="P29" s="23">
        <f>IF(P28="","",IF(P28=10000,"Correct!","Try again!"))</f>
      </c>
      <c r="Q29" s="7"/>
      <c r="R29" s="23">
        <f>IF(R28="","",IF(R28=6850,"Correct!","Try again!"))</f>
      </c>
      <c r="S29" s="7"/>
      <c r="T29" s="23">
        <f>IF(T28="","",IF(T28=3150,"Correct!","Try again!"))</f>
      </c>
      <c r="U29" s="7"/>
    </row>
    <row r="30" spans="1:21" ht="12.75" customHeight="1">
      <c r="A30" s="92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7"/>
      <c r="R30" s="7"/>
      <c r="S30" s="7"/>
      <c r="T30" s="7"/>
      <c r="U30" s="7"/>
    </row>
    <row r="31" spans="1:21" ht="12.75" customHeight="1">
      <c r="A31" s="92"/>
      <c r="B31" s="9"/>
      <c r="C31" s="9"/>
      <c r="D31" s="9"/>
      <c r="E31" s="9"/>
      <c r="F31" s="114" t="s">
        <v>97</v>
      </c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7"/>
      <c r="R31" s="7"/>
      <c r="S31" s="7"/>
      <c r="T31" s="7"/>
      <c r="U31" s="7"/>
    </row>
    <row r="32" spans="1:21" ht="12.75" customHeight="1">
      <c r="A32" s="92"/>
      <c r="B32" s="9"/>
      <c r="C32" s="9"/>
      <c r="D32" s="9"/>
      <c r="E32" s="9"/>
      <c r="F32" s="113" t="s">
        <v>8</v>
      </c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5"/>
      <c r="R32" s="7"/>
      <c r="S32" s="7"/>
      <c r="T32" s="7"/>
      <c r="U32" s="7"/>
    </row>
    <row r="33" spans="1:21" ht="12.75" customHeight="1">
      <c r="A33" s="92"/>
      <c r="B33" s="9"/>
      <c r="C33" s="9"/>
      <c r="D33" s="9"/>
      <c r="E33" s="9"/>
      <c r="F33" s="105"/>
      <c r="G33" s="105"/>
      <c r="H33" s="105"/>
      <c r="I33" s="105"/>
      <c r="J33" s="105"/>
      <c r="K33" s="105"/>
      <c r="L33" s="35"/>
      <c r="M33" s="35"/>
      <c r="N33" s="35"/>
      <c r="O33" s="35"/>
      <c r="P33" s="35"/>
      <c r="Q33" s="15"/>
      <c r="R33" s="7"/>
      <c r="S33" s="7"/>
      <c r="T33" s="7"/>
      <c r="U33" s="7"/>
    </row>
    <row r="34" spans="1:21" ht="12.75" customHeight="1">
      <c r="A34" s="92"/>
      <c r="B34" s="9"/>
      <c r="C34" s="9"/>
      <c r="D34" s="9"/>
      <c r="E34" s="9"/>
      <c r="F34" s="104" t="s">
        <v>86</v>
      </c>
      <c r="G34" s="104"/>
      <c r="H34" s="104"/>
      <c r="I34" s="104"/>
      <c r="J34" s="104"/>
      <c r="K34" s="104"/>
      <c r="L34" s="37" t="s">
        <v>6</v>
      </c>
      <c r="M34" s="37"/>
      <c r="N34" s="37" t="s">
        <v>7</v>
      </c>
      <c r="O34" s="37"/>
      <c r="P34" s="37" t="s">
        <v>9</v>
      </c>
      <c r="Q34" s="9"/>
      <c r="R34" s="7"/>
      <c r="S34" s="7"/>
      <c r="T34" s="7"/>
      <c r="U34" s="7"/>
    </row>
    <row r="35" spans="1:21" ht="12.75" customHeight="1">
      <c r="A35" s="92"/>
      <c r="B35" s="9"/>
      <c r="C35" s="9"/>
      <c r="D35" s="9"/>
      <c r="E35" s="9"/>
      <c r="F35" s="103" t="s">
        <v>84</v>
      </c>
      <c r="G35" s="103"/>
      <c r="H35" s="103"/>
      <c r="I35" s="103"/>
      <c r="J35" s="103"/>
      <c r="K35" s="103"/>
      <c r="L35" s="118"/>
      <c r="M35" s="116"/>
      <c r="N35" s="115"/>
      <c r="O35" s="116"/>
      <c r="P35" s="58"/>
      <c r="Q35" s="9"/>
      <c r="R35" s="7"/>
      <c r="S35" s="7"/>
      <c r="T35" s="7"/>
      <c r="U35" s="7"/>
    </row>
    <row r="36" spans="1:21" ht="12.75" customHeight="1">
      <c r="A36" s="92"/>
      <c r="B36" s="9"/>
      <c r="C36" s="9"/>
      <c r="D36" s="9"/>
      <c r="E36" s="9"/>
      <c r="F36" s="102" t="s">
        <v>69</v>
      </c>
      <c r="G36" s="102"/>
      <c r="H36" s="102"/>
      <c r="I36" s="102"/>
      <c r="J36" s="102"/>
      <c r="K36" s="102"/>
      <c r="L36" s="119"/>
      <c r="M36" s="120"/>
      <c r="N36" s="54"/>
      <c r="O36" s="55"/>
      <c r="P36" s="56"/>
      <c r="Q36" s="9"/>
      <c r="R36" s="7"/>
      <c r="S36" s="7"/>
      <c r="T36" s="7"/>
      <c r="U36" s="7"/>
    </row>
    <row r="37" spans="1:21" ht="12.75" customHeight="1">
      <c r="A37" s="92"/>
      <c r="B37" s="9"/>
      <c r="C37" s="9"/>
      <c r="D37" s="9"/>
      <c r="E37" s="9"/>
      <c r="F37" s="99" t="s">
        <v>85</v>
      </c>
      <c r="G37" s="99"/>
      <c r="H37" s="99"/>
      <c r="I37" s="99"/>
      <c r="J37" s="99"/>
      <c r="K37" s="99"/>
      <c r="L37" s="121"/>
      <c r="M37" s="110"/>
      <c r="N37" s="109"/>
      <c r="O37" s="110"/>
      <c r="P37" s="57"/>
      <c r="Q37" s="9"/>
      <c r="R37" s="7"/>
      <c r="S37" s="7"/>
      <c r="T37" s="7"/>
      <c r="U37" s="7"/>
    </row>
    <row r="38" spans="1:21" ht="12.75" customHeight="1" thickBot="1">
      <c r="A38" s="92"/>
      <c r="B38" s="9"/>
      <c r="C38" s="9"/>
      <c r="D38" s="9"/>
      <c r="E38" s="9"/>
      <c r="F38" s="101" t="s">
        <v>100</v>
      </c>
      <c r="G38" s="99"/>
      <c r="H38" s="99"/>
      <c r="I38" s="99"/>
      <c r="J38" s="99"/>
      <c r="K38" s="99"/>
      <c r="L38" s="106"/>
      <c r="M38" s="107"/>
      <c r="N38" s="117"/>
      <c r="O38" s="107"/>
      <c r="P38" s="59"/>
      <c r="Q38" s="9"/>
      <c r="R38" s="7"/>
      <c r="S38" s="7"/>
      <c r="T38" s="7"/>
      <c r="U38" s="7"/>
    </row>
    <row r="39" spans="1:21" ht="12.75" customHeight="1" thickTop="1">
      <c r="A39" s="92"/>
      <c r="B39" s="9"/>
      <c r="C39" s="9"/>
      <c r="D39" s="9"/>
      <c r="E39" s="9"/>
      <c r="F39" s="99"/>
      <c r="G39" s="99"/>
      <c r="H39" s="99"/>
      <c r="I39" s="99"/>
      <c r="J39" s="99"/>
      <c r="K39" s="99"/>
      <c r="L39" s="20">
        <f>IF(L38="","",IF(L38=6200,"Correct!","Try again!"))</f>
      </c>
      <c r="M39" s="7"/>
      <c r="N39" s="20">
        <f>IF(N38="","",IF(N38=8400,"Correct!","Try again!"))</f>
      </c>
      <c r="O39" s="20">
        <f>IF(O38="","",IF(O38=4000,"Correct!","Try again!"))</f>
      </c>
      <c r="P39" s="20">
        <f>IF(P38="","",IF(P38=6200,"Correct!","Try again!"))</f>
      </c>
      <c r="Q39" s="9"/>
      <c r="R39" s="7"/>
      <c r="S39" s="7"/>
      <c r="T39" s="7"/>
      <c r="U39" s="7"/>
    </row>
    <row r="40" spans="1:21" ht="12.75" customHeight="1">
      <c r="A40" s="92"/>
      <c r="B40" s="9"/>
      <c r="C40" s="9"/>
      <c r="D40" s="9"/>
      <c r="E40" s="9"/>
      <c r="F40" s="99"/>
      <c r="G40" s="99"/>
      <c r="H40" s="99"/>
      <c r="I40" s="99"/>
      <c r="J40" s="99"/>
      <c r="K40" s="99"/>
      <c r="L40" s="7"/>
      <c r="M40" s="7"/>
      <c r="N40" s="7"/>
      <c r="O40" s="7"/>
      <c r="P40" s="7"/>
      <c r="Q40" s="9"/>
      <c r="R40" s="7"/>
      <c r="S40" s="7"/>
      <c r="T40" s="7"/>
      <c r="U40" s="7"/>
    </row>
    <row r="41" spans="1:21" ht="12.75" customHeight="1">
      <c r="A41" s="92"/>
      <c r="B41" s="9"/>
      <c r="C41" s="9"/>
      <c r="D41" s="9"/>
      <c r="E41" s="9"/>
      <c r="F41" s="114" t="s">
        <v>97</v>
      </c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7"/>
      <c r="R41" s="7"/>
      <c r="S41" s="7"/>
      <c r="T41" s="7"/>
      <c r="U41" s="7"/>
    </row>
    <row r="42" spans="1:21" ht="12.75" customHeight="1">
      <c r="A42" s="92"/>
      <c r="B42" s="9"/>
      <c r="C42" s="9"/>
      <c r="D42" s="9"/>
      <c r="E42" s="9"/>
      <c r="F42" s="113" t="s">
        <v>11</v>
      </c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7"/>
      <c r="R42" s="7"/>
      <c r="S42" s="7"/>
      <c r="T42" s="7"/>
      <c r="U42" s="7"/>
    </row>
    <row r="43" spans="1:21" ht="12.75" customHeight="1">
      <c r="A43" s="92"/>
      <c r="B43" s="9"/>
      <c r="C43" s="9"/>
      <c r="D43" s="9"/>
      <c r="E43" s="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7"/>
      <c r="Q43" s="9"/>
      <c r="R43" s="7"/>
      <c r="S43" s="7"/>
      <c r="T43" s="7"/>
      <c r="U43" s="7"/>
    </row>
    <row r="44" spans="1:21" ht="12.75" customHeight="1">
      <c r="A44" s="92"/>
      <c r="B44" s="9"/>
      <c r="C44" s="9"/>
      <c r="D44" s="9"/>
      <c r="E44" s="9"/>
      <c r="F44" s="99" t="s">
        <v>12</v>
      </c>
      <c r="G44" s="99"/>
      <c r="H44" s="99"/>
      <c r="I44" s="99"/>
      <c r="J44" s="99"/>
      <c r="K44" s="99"/>
      <c r="L44" s="99"/>
      <c r="M44" s="99"/>
      <c r="N44" s="99"/>
      <c r="O44" s="99"/>
      <c r="P44" s="65"/>
      <c r="Q44" s="9"/>
      <c r="R44" s="7"/>
      <c r="S44" s="7"/>
      <c r="T44" s="7"/>
      <c r="U44" s="7"/>
    </row>
    <row r="45" spans="1:21" ht="12.75" customHeight="1">
      <c r="A45" s="92"/>
      <c r="B45" s="9"/>
      <c r="C45" s="9"/>
      <c r="D45" s="9"/>
      <c r="E45" s="9"/>
      <c r="F45" s="99" t="s">
        <v>13</v>
      </c>
      <c r="G45" s="99"/>
      <c r="H45" s="99"/>
      <c r="I45" s="99"/>
      <c r="J45" s="99"/>
      <c r="K45" s="99"/>
      <c r="L45" s="99"/>
      <c r="M45" s="99"/>
      <c r="N45" s="99"/>
      <c r="O45" s="99"/>
      <c r="P45" s="61"/>
      <c r="Q45" s="9"/>
      <c r="R45" s="7"/>
      <c r="S45" s="7"/>
      <c r="T45" s="7"/>
      <c r="U45" s="7"/>
    </row>
    <row r="46" spans="1:21" ht="12.75" customHeight="1">
      <c r="A46" s="92"/>
      <c r="B46" s="9"/>
      <c r="C46" s="9"/>
      <c r="D46" s="9"/>
      <c r="E46" s="9"/>
      <c r="F46" s="99" t="s">
        <v>14</v>
      </c>
      <c r="G46" s="99"/>
      <c r="H46" s="99"/>
      <c r="I46" s="99"/>
      <c r="J46" s="99"/>
      <c r="K46" s="99"/>
      <c r="L46" s="99"/>
      <c r="M46" s="99"/>
      <c r="N46" s="99"/>
      <c r="O46" s="99"/>
      <c r="P46" s="62"/>
      <c r="Q46" s="9"/>
      <c r="R46" s="7"/>
      <c r="S46" s="7"/>
      <c r="T46" s="7"/>
      <c r="U46" s="7"/>
    </row>
    <row r="47" spans="1:21" ht="12.75" customHeight="1">
      <c r="A47" s="92"/>
      <c r="B47" s="9"/>
      <c r="C47" s="9"/>
      <c r="D47" s="9"/>
      <c r="E47" s="9"/>
      <c r="F47" s="99" t="s">
        <v>15</v>
      </c>
      <c r="G47" s="99"/>
      <c r="H47" s="99"/>
      <c r="I47" s="99"/>
      <c r="J47" s="99"/>
      <c r="K47" s="99"/>
      <c r="L47" s="99"/>
      <c r="M47" s="99"/>
      <c r="N47" s="99"/>
      <c r="O47" s="99"/>
      <c r="P47" s="63"/>
      <c r="Q47" s="9"/>
      <c r="R47" s="7"/>
      <c r="S47" s="7"/>
      <c r="T47" s="9"/>
      <c r="U47" s="7"/>
    </row>
    <row r="48" spans="1:21" ht="12.75" customHeight="1">
      <c r="A48" s="92"/>
      <c r="B48" s="9"/>
      <c r="C48" s="9"/>
      <c r="D48" s="9"/>
      <c r="E48" s="9"/>
      <c r="F48" s="99" t="s">
        <v>88</v>
      </c>
      <c r="G48" s="99"/>
      <c r="H48" s="99"/>
      <c r="I48" s="99"/>
      <c r="J48" s="99"/>
      <c r="K48" s="99"/>
      <c r="L48" s="99"/>
      <c r="M48" s="99"/>
      <c r="N48" s="99"/>
      <c r="O48" s="99"/>
      <c r="P48" s="64"/>
      <c r="Q48" s="9"/>
      <c r="R48" s="7"/>
      <c r="S48" s="7"/>
      <c r="T48" s="9"/>
      <c r="U48" s="7"/>
    </row>
    <row r="49" spans="1:21" ht="12.75" customHeight="1">
      <c r="A49" s="92"/>
      <c r="B49" s="9"/>
      <c r="C49" s="9"/>
      <c r="D49" s="9"/>
      <c r="E49" s="9"/>
      <c r="F49" s="99" t="s">
        <v>5</v>
      </c>
      <c r="G49" s="99"/>
      <c r="H49" s="99"/>
      <c r="I49" s="99"/>
      <c r="J49" s="99"/>
      <c r="K49" s="99"/>
      <c r="L49" s="99"/>
      <c r="M49" s="99"/>
      <c r="N49" s="99"/>
      <c r="O49" s="99"/>
      <c r="P49" s="60"/>
      <c r="Q49" s="9"/>
      <c r="R49" s="7"/>
      <c r="S49" s="7"/>
      <c r="T49" s="9"/>
      <c r="U49" s="7"/>
    </row>
    <row r="50" spans="1:21" ht="12.75" customHeight="1">
      <c r="A50" s="92"/>
      <c r="B50" s="9"/>
      <c r="C50" s="9"/>
      <c r="D50" s="9"/>
      <c r="E50" s="9"/>
      <c r="F50" s="99" t="s">
        <v>16</v>
      </c>
      <c r="G50" s="99"/>
      <c r="H50" s="99"/>
      <c r="I50" s="99"/>
      <c r="J50" s="99"/>
      <c r="K50" s="99"/>
      <c r="L50" s="99"/>
      <c r="M50" s="99"/>
      <c r="N50" s="99"/>
      <c r="O50" s="99"/>
      <c r="P50" s="61"/>
      <c r="Q50" s="9"/>
      <c r="R50" s="7"/>
      <c r="S50" s="7"/>
      <c r="T50" s="9"/>
      <c r="U50" s="7"/>
    </row>
    <row r="51" spans="1:21" ht="12.75" customHeight="1">
      <c r="A51" s="92"/>
      <c r="B51" s="9"/>
      <c r="C51" s="9"/>
      <c r="D51" s="9"/>
      <c r="E51" s="9"/>
      <c r="F51" s="99" t="s">
        <v>17</v>
      </c>
      <c r="G51" s="99"/>
      <c r="H51" s="99"/>
      <c r="I51" s="99"/>
      <c r="J51" s="99"/>
      <c r="K51" s="99"/>
      <c r="L51" s="99"/>
      <c r="M51" s="99"/>
      <c r="N51" s="99"/>
      <c r="O51" s="99"/>
      <c r="P51" s="64"/>
      <c r="Q51" s="9"/>
      <c r="R51" s="7"/>
      <c r="S51" s="7"/>
      <c r="T51" s="9"/>
      <c r="U51" s="7"/>
    </row>
    <row r="52" spans="1:21" ht="12.75" customHeight="1">
      <c r="A52" s="92"/>
      <c r="B52" s="9"/>
      <c r="C52" s="9"/>
      <c r="D52" s="9"/>
      <c r="E52" s="9"/>
      <c r="F52" s="99" t="s">
        <v>18</v>
      </c>
      <c r="G52" s="99"/>
      <c r="H52" s="99"/>
      <c r="I52" s="99"/>
      <c r="J52" s="99"/>
      <c r="K52" s="99"/>
      <c r="L52" s="99"/>
      <c r="M52" s="99"/>
      <c r="N52" s="99"/>
      <c r="O52" s="99"/>
      <c r="P52" s="61"/>
      <c r="Q52" s="9"/>
      <c r="R52" s="7"/>
      <c r="S52" s="7"/>
      <c r="T52" s="9"/>
      <c r="U52" s="7"/>
    </row>
    <row r="53" spans="1:21" ht="12.75" customHeight="1">
      <c r="A53" s="92"/>
      <c r="B53" s="9"/>
      <c r="C53" s="9"/>
      <c r="D53" s="9"/>
      <c r="E53" s="9"/>
      <c r="F53" s="99" t="s">
        <v>19</v>
      </c>
      <c r="G53" s="99"/>
      <c r="H53" s="99"/>
      <c r="I53" s="99"/>
      <c r="J53" s="99"/>
      <c r="K53" s="99"/>
      <c r="L53" s="99"/>
      <c r="M53" s="99"/>
      <c r="N53" s="99"/>
      <c r="O53" s="99"/>
      <c r="P53" s="60"/>
      <c r="Q53" s="9"/>
      <c r="R53" s="7"/>
      <c r="S53" s="7"/>
      <c r="T53" s="9"/>
      <c r="U53" s="7"/>
    </row>
    <row r="54" spans="1:21" ht="12.75" customHeight="1">
      <c r="A54" s="92"/>
      <c r="B54" s="9"/>
      <c r="C54" s="9"/>
      <c r="D54" s="9"/>
      <c r="E54" s="9"/>
      <c r="F54" s="99" t="s">
        <v>20</v>
      </c>
      <c r="G54" s="99"/>
      <c r="H54" s="99"/>
      <c r="I54" s="99"/>
      <c r="J54" s="99"/>
      <c r="K54" s="99"/>
      <c r="L54" s="99"/>
      <c r="M54" s="99"/>
      <c r="N54" s="99"/>
      <c r="O54" s="99"/>
      <c r="P54" s="61"/>
      <c r="Q54" s="9"/>
      <c r="R54" s="7"/>
      <c r="S54" s="7"/>
      <c r="T54" s="9"/>
      <c r="U54" s="7"/>
    </row>
    <row r="55" spans="1:21" ht="12.75" customHeight="1">
      <c r="A55" s="92"/>
      <c r="B55" s="9"/>
      <c r="C55" s="9"/>
      <c r="D55" s="9"/>
      <c r="E55" s="9"/>
      <c r="F55" s="99" t="s">
        <v>21</v>
      </c>
      <c r="G55" s="99"/>
      <c r="H55" s="99"/>
      <c r="I55" s="99"/>
      <c r="J55" s="99"/>
      <c r="K55" s="99"/>
      <c r="L55" s="99"/>
      <c r="M55" s="99"/>
      <c r="N55" s="99"/>
      <c r="O55" s="99"/>
      <c r="P55" s="60"/>
      <c r="Q55" s="9"/>
      <c r="R55" s="7"/>
      <c r="S55" s="7"/>
      <c r="T55" s="9"/>
      <c r="U55" s="7"/>
    </row>
    <row r="56" spans="1:21" ht="12.75" customHeight="1">
      <c r="A56" s="92"/>
      <c r="B56" s="9"/>
      <c r="C56" s="9"/>
      <c r="D56" s="9"/>
      <c r="E56" s="9"/>
      <c r="F56" s="99" t="s">
        <v>22</v>
      </c>
      <c r="G56" s="99"/>
      <c r="H56" s="99"/>
      <c r="I56" s="99"/>
      <c r="J56" s="99"/>
      <c r="K56" s="99"/>
      <c r="L56" s="99"/>
      <c r="M56" s="99"/>
      <c r="N56" s="99"/>
      <c r="O56" s="99"/>
      <c r="P56" s="61"/>
      <c r="Q56" s="9"/>
      <c r="R56" s="7"/>
      <c r="S56" s="7"/>
      <c r="T56" s="9"/>
      <c r="U56" s="7"/>
    </row>
    <row r="57" spans="1:21" ht="12.75" customHeight="1">
      <c r="A57" s="92"/>
      <c r="B57" s="9"/>
      <c r="C57" s="9"/>
      <c r="D57" s="9"/>
      <c r="E57" s="9"/>
      <c r="F57" s="99" t="s">
        <v>23</v>
      </c>
      <c r="G57" s="99"/>
      <c r="H57" s="99"/>
      <c r="I57" s="99"/>
      <c r="J57" s="99"/>
      <c r="K57" s="99"/>
      <c r="L57" s="99"/>
      <c r="M57" s="99"/>
      <c r="N57" s="99"/>
      <c r="O57" s="99"/>
      <c r="P57" s="60"/>
      <c r="Q57" s="9"/>
      <c r="R57" s="7"/>
      <c r="S57" s="7"/>
      <c r="T57" s="9"/>
      <c r="U57" s="7"/>
    </row>
    <row r="58" spans="1:21" ht="12.75" customHeight="1">
      <c r="A58" s="92"/>
      <c r="B58" s="9"/>
      <c r="C58" s="9"/>
      <c r="D58" s="9"/>
      <c r="E58" s="9"/>
      <c r="F58" s="99" t="s">
        <v>24</v>
      </c>
      <c r="G58" s="99"/>
      <c r="H58" s="99"/>
      <c r="I58" s="99"/>
      <c r="J58" s="99"/>
      <c r="K58" s="99"/>
      <c r="L58" s="99"/>
      <c r="M58" s="99"/>
      <c r="N58" s="99"/>
      <c r="O58" s="99"/>
      <c r="P58" s="61"/>
      <c r="Q58" s="9"/>
      <c r="R58" s="7"/>
      <c r="S58" s="7"/>
      <c r="T58" s="9"/>
      <c r="U58" s="7"/>
    </row>
    <row r="59" spans="1:21" ht="12.75" customHeight="1" thickBot="1">
      <c r="A59" s="92"/>
      <c r="B59" s="9"/>
      <c r="C59" s="9"/>
      <c r="D59" s="9"/>
      <c r="E59" s="9"/>
      <c r="F59" s="99" t="s">
        <v>25</v>
      </c>
      <c r="G59" s="99"/>
      <c r="H59" s="99"/>
      <c r="I59" s="99"/>
      <c r="J59" s="99"/>
      <c r="K59" s="99"/>
      <c r="L59" s="99"/>
      <c r="M59" s="99"/>
      <c r="N59" s="99"/>
      <c r="O59" s="99"/>
      <c r="P59" s="66"/>
      <c r="Q59" s="9"/>
      <c r="R59" s="7"/>
      <c r="S59" s="7"/>
      <c r="T59" s="9"/>
      <c r="U59" s="7"/>
    </row>
    <row r="60" spans="1:21" ht="12.75" customHeight="1" thickTop="1">
      <c r="A60" s="92"/>
      <c r="B60" s="9"/>
      <c r="C60" s="9"/>
      <c r="D60" s="9"/>
      <c r="E60" s="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20">
        <f>IF(P59="","",IF(P59=6450,"Correct!","Try again!"))</f>
      </c>
      <c r="Q60" s="9"/>
      <c r="R60" s="7"/>
      <c r="S60" s="7"/>
      <c r="T60" s="9"/>
      <c r="U60" s="7"/>
    </row>
    <row r="61" spans="1:21" ht="12.75" customHeight="1">
      <c r="A61" s="92"/>
      <c r="B61" s="9"/>
      <c r="C61" s="9"/>
      <c r="D61" s="9"/>
      <c r="E61" s="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7"/>
      <c r="Q61" s="9"/>
      <c r="R61" s="7"/>
      <c r="S61" s="7"/>
      <c r="T61" s="9"/>
      <c r="U61" s="7"/>
    </row>
    <row r="62" spans="1:21" ht="12.75" customHeight="1">
      <c r="A62" s="92"/>
      <c r="B62" s="9"/>
      <c r="C62" s="9"/>
      <c r="D62" s="9"/>
      <c r="E62" s="9"/>
      <c r="F62" s="114" t="s">
        <v>97</v>
      </c>
      <c r="G62" s="114"/>
      <c r="H62" s="114"/>
      <c r="I62" s="114"/>
      <c r="J62" s="114"/>
      <c r="K62" s="114"/>
      <c r="L62" s="114"/>
      <c r="M62" s="114"/>
      <c r="N62" s="114"/>
      <c r="O62" s="114"/>
      <c r="P62" s="114"/>
      <c r="Q62" s="9"/>
      <c r="R62" s="7"/>
      <c r="S62" s="7"/>
      <c r="T62" s="9"/>
      <c r="U62" s="7"/>
    </row>
    <row r="63" spans="1:21" ht="12.75" customHeight="1">
      <c r="A63" s="92"/>
      <c r="B63" s="9"/>
      <c r="C63" s="9"/>
      <c r="D63" s="9"/>
      <c r="E63" s="9"/>
      <c r="F63" s="113" t="s">
        <v>26</v>
      </c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9"/>
      <c r="R63" s="7"/>
      <c r="S63" s="7"/>
      <c r="T63" s="9"/>
      <c r="U63" s="7"/>
    </row>
    <row r="64" spans="1:21" ht="12.75" customHeight="1">
      <c r="A64" s="92"/>
      <c r="B64" s="9"/>
      <c r="C64" s="9"/>
      <c r="D64" s="9"/>
      <c r="E64" s="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7"/>
      <c r="Q64" s="9"/>
      <c r="R64" s="7"/>
      <c r="S64" s="7"/>
      <c r="T64" s="9"/>
      <c r="U64" s="7"/>
    </row>
    <row r="65" spans="1:21" ht="12.75" customHeight="1">
      <c r="A65" s="92"/>
      <c r="B65" s="9"/>
      <c r="C65" s="9"/>
      <c r="D65" s="9"/>
      <c r="E65" s="9"/>
      <c r="F65" s="99" t="s">
        <v>27</v>
      </c>
      <c r="G65" s="99"/>
      <c r="H65" s="99"/>
      <c r="I65" s="99"/>
      <c r="J65" s="99"/>
      <c r="K65" s="99"/>
      <c r="L65" s="99"/>
      <c r="M65" s="99"/>
      <c r="N65" s="99"/>
      <c r="O65" s="99"/>
      <c r="P65" s="68"/>
      <c r="Q65" s="9"/>
      <c r="R65" s="7"/>
      <c r="S65" s="7"/>
      <c r="T65" s="9"/>
      <c r="U65" s="7"/>
    </row>
    <row r="66" spans="1:21" ht="12.75" customHeight="1">
      <c r="A66" s="92"/>
      <c r="B66" s="9"/>
      <c r="C66" s="9"/>
      <c r="D66" s="9"/>
      <c r="E66" s="9"/>
      <c r="F66" s="99" t="s">
        <v>25</v>
      </c>
      <c r="G66" s="99"/>
      <c r="H66" s="99"/>
      <c r="I66" s="99"/>
      <c r="J66" s="99"/>
      <c r="K66" s="99"/>
      <c r="L66" s="99"/>
      <c r="M66" s="99"/>
      <c r="N66" s="99"/>
      <c r="O66" s="99"/>
      <c r="P66" s="61"/>
      <c r="Q66" s="9"/>
      <c r="R66" s="7"/>
      <c r="S66" s="7"/>
      <c r="T66" s="9"/>
      <c r="U66" s="7"/>
    </row>
    <row r="67" spans="1:21" ht="12.75" customHeight="1">
      <c r="A67" s="92"/>
      <c r="B67" s="9"/>
      <c r="C67" s="9"/>
      <c r="D67" s="9"/>
      <c r="E67" s="9"/>
      <c r="F67" s="99" t="s">
        <v>28</v>
      </c>
      <c r="G67" s="99"/>
      <c r="H67" s="99"/>
      <c r="I67" s="99"/>
      <c r="J67" s="99"/>
      <c r="K67" s="99"/>
      <c r="L67" s="99"/>
      <c r="M67" s="99"/>
      <c r="N67" s="99"/>
      <c r="O67" s="99"/>
      <c r="P67" s="60"/>
      <c r="Q67" s="9"/>
      <c r="R67" s="7"/>
      <c r="S67" s="7"/>
      <c r="T67" s="9"/>
      <c r="U67" s="7"/>
    </row>
    <row r="68" spans="1:21" ht="12.75" customHeight="1">
      <c r="A68" s="92"/>
      <c r="B68" s="9"/>
      <c r="C68" s="9"/>
      <c r="D68" s="9"/>
      <c r="E68" s="9"/>
      <c r="F68" s="99" t="s">
        <v>29</v>
      </c>
      <c r="G68" s="99"/>
      <c r="H68" s="99"/>
      <c r="I68" s="99"/>
      <c r="J68" s="99"/>
      <c r="K68" s="99"/>
      <c r="L68" s="99"/>
      <c r="M68" s="99"/>
      <c r="N68" s="99"/>
      <c r="O68" s="99"/>
      <c r="P68" s="61"/>
      <c r="Q68" s="9"/>
      <c r="R68" s="7"/>
      <c r="S68" s="9"/>
      <c r="T68" s="9"/>
      <c r="U68" s="7"/>
    </row>
    <row r="69" spans="1:21" ht="12.75" customHeight="1" thickBot="1">
      <c r="A69" s="92"/>
      <c r="B69" s="9"/>
      <c r="C69" s="9"/>
      <c r="D69" s="9"/>
      <c r="E69" s="9"/>
      <c r="F69" s="99" t="s">
        <v>87</v>
      </c>
      <c r="G69" s="99"/>
      <c r="H69" s="99"/>
      <c r="I69" s="99"/>
      <c r="J69" s="99"/>
      <c r="K69" s="99"/>
      <c r="L69" s="99"/>
      <c r="M69" s="99"/>
      <c r="N69" s="99"/>
      <c r="O69" s="99"/>
      <c r="P69" s="66"/>
      <c r="Q69" s="9"/>
      <c r="R69" s="7"/>
      <c r="S69" s="9"/>
      <c r="T69" s="9"/>
      <c r="U69" s="7"/>
    </row>
    <row r="70" spans="1:21" ht="12.75" customHeight="1" thickTop="1">
      <c r="A70" s="92"/>
      <c r="B70" s="9"/>
      <c r="C70" s="9"/>
      <c r="D70" s="9"/>
      <c r="E70" s="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20">
        <f>IF(P69="","",IF(P69=3150,"Correct!","Try again!"))</f>
      </c>
      <c r="Q70" s="9"/>
      <c r="R70" s="7"/>
      <c r="S70" s="9"/>
      <c r="T70" s="9"/>
      <c r="U70" s="7"/>
    </row>
    <row r="71" spans="1:21" ht="12.75" customHeight="1">
      <c r="A71" s="92"/>
      <c r="B71" s="9"/>
      <c r="C71" s="9"/>
      <c r="D71" s="9"/>
      <c r="E71" s="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7"/>
      <c r="Q71" s="9"/>
      <c r="R71" s="7"/>
      <c r="S71" s="9"/>
      <c r="T71" s="9"/>
      <c r="U71" s="7"/>
    </row>
    <row r="72" spans="1:21" ht="12.75" customHeight="1">
      <c r="A72" s="92"/>
      <c r="B72" s="9"/>
      <c r="C72" s="9"/>
      <c r="D72" s="9"/>
      <c r="E72" s="9"/>
      <c r="F72" s="114" t="s">
        <v>97</v>
      </c>
      <c r="G72" s="114"/>
      <c r="H72" s="114"/>
      <c r="I72" s="114"/>
      <c r="J72" s="114"/>
      <c r="K72" s="114"/>
      <c r="L72" s="114"/>
      <c r="M72" s="114"/>
      <c r="N72" s="114"/>
      <c r="O72" s="114"/>
      <c r="P72" s="114"/>
      <c r="Q72" s="9"/>
      <c r="R72" s="7"/>
      <c r="S72" s="9"/>
      <c r="T72" s="9"/>
      <c r="U72" s="7"/>
    </row>
    <row r="73" spans="1:21" ht="12.75" customHeight="1">
      <c r="A73" s="92"/>
      <c r="B73" s="9"/>
      <c r="C73" s="9"/>
      <c r="D73" s="9"/>
      <c r="E73" s="9"/>
      <c r="F73" s="113" t="s">
        <v>30</v>
      </c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9"/>
      <c r="R73" s="7"/>
      <c r="S73" s="9"/>
      <c r="T73" s="9"/>
      <c r="U73" s="7"/>
    </row>
    <row r="74" spans="1:21" ht="12.75" customHeight="1">
      <c r="A74" s="92"/>
      <c r="B74" s="9"/>
      <c r="C74" s="9"/>
      <c r="D74" s="9"/>
      <c r="E74" s="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7"/>
      <c r="Q74" s="9"/>
      <c r="R74" s="7"/>
      <c r="S74" s="9"/>
      <c r="T74" s="9"/>
      <c r="U74" s="7"/>
    </row>
    <row r="75" spans="1:21" ht="12.75" customHeight="1">
      <c r="A75" s="92"/>
      <c r="B75" s="9"/>
      <c r="C75" s="9"/>
      <c r="D75" s="9"/>
      <c r="E75" s="9"/>
      <c r="F75" s="99" t="s">
        <v>31</v>
      </c>
      <c r="G75" s="99"/>
      <c r="H75" s="99"/>
      <c r="I75" s="99"/>
      <c r="J75" s="99"/>
      <c r="K75" s="99"/>
      <c r="L75" s="99"/>
      <c r="M75" s="99"/>
      <c r="N75" s="99"/>
      <c r="O75" s="99"/>
      <c r="P75" s="7"/>
      <c r="Q75" s="9"/>
      <c r="R75" s="7"/>
      <c r="S75" s="9"/>
      <c r="T75" s="9"/>
      <c r="U75" s="7"/>
    </row>
    <row r="76" spans="1:21" ht="12.75" customHeight="1">
      <c r="A76" s="92"/>
      <c r="B76" s="9"/>
      <c r="C76" s="9"/>
      <c r="D76" s="9"/>
      <c r="E76" s="9"/>
      <c r="F76" s="99" t="s">
        <v>32</v>
      </c>
      <c r="G76" s="99"/>
      <c r="H76" s="99"/>
      <c r="I76" s="99"/>
      <c r="J76" s="99"/>
      <c r="K76" s="99"/>
      <c r="L76" s="99"/>
      <c r="M76" s="99"/>
      <c r="N76" s="99"/>
      <c r="O76" s="99"/>
      <c r="P76" s="69"/>
      <c r="Q76" s="9"/>
      <c r="R76" s="7"/>
      <c r="S76" s="9"/>
      <c r="T76" s="9"/>
      <c r="U76" s="7"/>
    </row>
    <row r="77" spans="1:21" ht="12.75" customHeight="1">
      <c r="A77" s="92"/>
      <c r="B77" s="9"/>
      <c r="C77" s="9"/>
      <c r="D77" s="9"/>
      <c r="E77" s="9"/>
      <c r="F77" s="99" t="s">
        <v>33</v>
      </c>
      <c r="G77" s="99"/>
      <c r="H77" s="99"/>
      <c r="I77" s="99"/>
      <c r="J77" s="99"/>
      <c r="K77" s="99"/>
      <c r="L77" s="99"/>
      <c r="M77" s="99"/>
      <c r="N77" s="99"/>
      <c r="O77" s="99"/>
      <c r="P77" s="67"/>
      <c r="Q77" s="9"/>
      <c r="R77" s="7"/>
      <c r="S77" s="9"/>
      <c r="T77" s="9"/>
      <c r="U77" s="7"/>
    </row>
    <row r="78" spans="1:21" ht="12.75" customHeight="1">
      <c r="A78" s="92"/>
      <c r="B78" s="9"/>
      <c r="C78" s="9"/>
      <c r="D78" s="9"/>
      <c r="E78" s="9"/>
      <c r="F78" s="99" t="s">
        <v>34</v>
      </c>
      <c r="G78" s="99"/>
      <c r="H78" s="99"/>
      <c r="I78" s="99"/>
      <c r="J78" s="99"/>
      <c r="K78" s="99"/>
      <c r="L78" s="99"/>
      <c r="M78" s="99"/>
      <c r="N78" s="99"/>
      <c r="O78" s="99"/>
      <c r="P78" s="67"/>
      <c r="Q78" s="9"/>
      <c r="R78" s="7"/>
      <c r="S78" s="9"/>
      <c r="T78" s="9"/>
      <c r="U78" s="7"/>
    </row>
    <row r="79" spans="1:21" ht="12.75" customHeight="1">
      <c r="A79" s="92"/>
      <c r="B79" s="9"/>
      <c r="C79" s="9"/>
      <c r="D79" s="9"/>
      <c r="E79" s="9"/>
      <c r="F79" s="99" t="s">
        <v>35</v>
      </c>
      <c r="G79" s="99"/>
      <c r="H79" s="99"/>
      <c r="I79" s="99"/>
      <c r="J79" s="99"/>
      <c r="K79" s="99"/>
      <c r="L79" s="99"/>
      <c r="M79" s="99"/>
      <c r="N79" s="99"/>
      <c r="O79" s="99"/>
      <c r="P79" s="61"/>
      <c r="Q79" s="9"/>
      <c r="R79" s="7"/>
      <c r="S79" s="9"/>
      <c r="T79" s="9"/>
      <c r="U79" s="7"/>
    </row>
    <row r="80" spans="1:21" ht="12.75" customHeight="1" thickBot="1">
      <c r="A80" s="92"/>
      <c r="B80" s="9"/>
      <c r="C80" s="9"/>
      <c r="D80" s="9"/>
      <c r="E80" s="9"/>
      <c r="F80" s="99" t="s">
        <v>36</v>
      </c>
      <c r="G80" s="99"/>
      <c r="H80" s="99"/>
      <c r="I80" s="99"/>
      <c r="J80" s="99"/>
      <c r="K80" s="99"/>
      <c r="L80" s="99"/>
      <c r="M80" s="99"/>
      <c r="N80" s="99"/>
      <c r="O80" s="99"/>
      <c r="P80" s="66"/>
      <c r="Q80" s="9"/>
      <c r="R80" s="7"/>
      <c r="S80" s="9"/>
      <c r="T80" s="9"/>
      <c r="U80" s="7"/>
    </row>
    <row r="81" spans="1:21" ht="12.75" customHeight="1" thickTop="1">
      <c r="A81" s="92"/>
      <c r="B81" s="9"/>
      <c r="C81" s="9"/>
      <c r="D81" s="9"/>
      <c r="E81" s="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7"/>
      <c r="Q81" s="9"/>
      <c r="R81" s="7"/>
      <c r="S81" s="9"/>
      <c r="T81" s="9"/>
      <c r="U81" s="7"/>
    </row>
    <row r="82" spans="1:21" ht="12.75" customHeight="1">
      <c r="A82" s="92"/>
      <c r="B82" s="9"/>
      <c r="C82" s="9"/>
      <c r="D82" s="9"/>
      <c r="E82" s="9"/>
      <c r="F82" s="99" t="s">
        <v>37</v>
      </c>
      <c r="G82" s="99"/>
      <c r="H82" s="99"/>
      <c r="I82" s="99"/>
      <c r="J82" s="99"/>
      <c r="K82" s="99"/>
      <c r="L82" s="99"/>
      <c r="M82" s="99"/>
      <c r="N82" s="99"/>
      <c r="O82" s="99"/>
      <c r="P82" s="10"/>
      <c r="Q82" s="9"/>
      <c r="R82" s="7"/>
      <c r="S82" s="9"/>
      <c r="T82" s="9"/>
      <c r="U82" s="7"/>
    </row>
    <row r="83" spans="1:21" ht="12.75" customHeight="1">
      <c r="A83" s="92"/>
      <c r="B83" s="9"/>
      <c r="C83" s="9"/>
      <c r="D83" s="9"/>
      <c r="E83" s="9"/>
      <c r="F83" s="99" t="s">
        <v>38</v>
      </c>
      <c r="G83" s="99"/>
      <c r="H83" s="99"/>
      <c r="I83" s="99"/>
      <c r="J83" s="99"/>
      <c r="K83" s="99"/>
      <c r="L83" s="99"/>
      <c r="M83" s="99"/>
      <c r="N83" s="99"/>
      <c r="O83" s="99"/>
      <c r="P83" s="68"/>
      <c r="Q83" s="9"/>
      <c r="R83" s="9"/>
      <c r="S83" s="9"/>
      <c r="T83" s="9"/>
      <c r="U83" s="7"/>
    </row>
    <row r="84" spans="1:21" ht="12.75" customHeight="1">
      <c r="A84" s="92"/>
      <c r="B84" s="9"/>
      <c r="C84" s="9"/>
      <c r="D84" s="9"/>
      <c r="E84" s="9"/>
      <c r="F84" s="99" t="s">
        <v>39</v>
      </c>
      <c r="G84" s="99"/>
      <c r="H84" s="99"/>
      <c r="I84" s="99"/>
      <c r="J84" s="99"/>
      <c r="K84" s="99"/>
      <c r="L84" s="99"/>
      <c r="M84" s="99"/>
      <c r="N84" s="99"/>
      <c r="O84" s="99"/>
      <c r="P84" s="61"/>
      <c r="Q84" s="9"/>
      <c r="R84" s="9"/>
      <c r="S84" s="9"/>
      <c r="T84" s="9"/>
      <c r="U84" s="7"/>
    </row>
    <row r="85" spans="1:21" ht="12.75" customHeight="1" thickBot="1">
      <c r="A85" s="92"/>
      <c r="B85" s="9"/>
      <c r="C85" s="9"/>
      <c r="D85" s="9"/>
      <c r="E85" s="9"/>
      <c r="F85" s="99" t="s">
        <v>40</v>
      </c>
      <c r="G85" s="99"/>
      <c r="H85" s="99"/>
      <c r="I85" s="99"/>
      <c r="J85" s="99"/>
      <c r="K85" s="99"/>
      <c r="L85" s="99"/>
      <c r="M85" s="99"/>
      <c r="N85" s="99"/>
      <c r="O85" s="99"/>
      <c r="P85" s="66"/>
      <c r="Q85" s="9"/>
      <c r="R85" s="9"/>
      <c r="S85" s="9"/>
      <c r="T85" s="9"/>
      <c r="U85" s="7"/>
    </row>
    <row r="86" spans="1:21" ht="12.75" customHeight="1" thickTop="1">
      <c r="A86" s="92"/>
      <c r="B86" s="9"/>
      <c r="C86" s="9"/>
      <c r="D86" s="9"/>
      <c r="E86" s="9"/>
      <c r="F86" s="7"/>
      <c r="G86" s="9"/>
      <c r="H86" s="9"/>
      <c r="I86" s="7"/>
      <c r="J86" s="7"/>
      <c r="K86" s="7"/>
      <c r="L86" s="7"/>
      <c r="M86" s="7"/>
      <c r="N86" s="7"/>
      <c r="O86" s="7"/>
      <c r="P86" s="20">
        <f>IF(P85="","",IF(P85=33150,"Correct!","Try again!"))</f>
      </c>
      <c r="Q86" s="9"/>
      <c r="R86" s="9"/>
      <c r="S86" s="9"/>
      <c r="T86" s="9"/>
      <c r="U86" s="7"/>
    </row>
    <row r="87" spans="4:15" ht="12.75" customHeight="1"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4:15" ht="12.75" customHeight="1"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4:15" ht="12.75" customHeight="1"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4:15" ht="12.75" customHeight="1"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4:15" ht="12.75" customHeight="1"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4:15" ht="12.75" customHeight="1"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4:15" ht="12.75" customHeight="1"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4:15" ht="12.75" customHeight="1"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4:15" ht="12.75" customHeight="1"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4:15" ht="12.75" customHeight="1"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4:15" ht="12.75" customHeight="1"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4:15" ht="12.75" customHeight="1"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4:15" ht="12.75" customHeight="1"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4:15" ht="12.75" customHeight="1"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4:15" ht="12.75" customHeight="1"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4:15" ht="12.75" customHeight="1"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4:15" ht="12.75" customHeight="1"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4:15" ht="12.75" customHeight="1"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4:15" ht="12.75" customHeight="1"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4:15" ht="12.75" customHeight="1"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4:15" ht="12.75" customHeight="1"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4:15" ht="12.75" customHeight="1"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4:15" ht="12.75" customHeight="1"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4:15" ht="12.75" customHeight="1"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4:15" ht="12.75" customHeight="1"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4:15" ht="12.75" customHeight="1"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4:15" ht="12.75" customHeight="1"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4:15" ht="12.75" customHeight="1"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4:15" ht="12.75" customHeight="1"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4:15" ht="12.75" customHeight="1"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4:15" ht="12.75" customHeight="1"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4:15" ht="12.75" customHeight="1"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4:15" ht="12.75" customHeight="1"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4:15" ht="12.75" customHeight="1"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4:15" ht="12.75" customHeight="1"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4:15" ht="12.75" customHeight="1"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4:15" ht="12.75" customHeight="1"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4:15" ht="12.75" customHeight="1"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4:15" ht="12.75" customHeight="1"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4:15" ht="12.75" customHeight="1"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4:15" ht="12.75" customHeight="1"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4:15" ht="12.75" customHeight="1"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4:15" ht="12.75" customHeight="1"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4:15" ht="12.75" customHeight="1"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4:15" ht="12.75" customHeight="1"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4:15" ht="12.75" customHeight="1"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4:15" ht="12.75" customHeight="1"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4:15" ht="12.75" customHeight="1"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4:15" ht="12.75" customHeight="1"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4:15" ht="12.75" customHeight="1"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4:15" ht="12.75" customHeight="1"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4:15" ht="12.75" customHeight="1"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4:15" ht="12.75" customHeight="1"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4:15" ht="12.75" customHeight="1"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4:15" ht="12.75" customHeight="1"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4:15" ht="12.75" customHeight="1"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4:15" ht="12.75" customHeight="1"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4:15" ht="12.75" customHeight="1"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4:15" ht="12.75" customHeight="1"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4:15" ht="12.75" customHeight="1"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4:15" ht="12.75" customHeight="1"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4:15" ht="12.75" customHeight="1"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4:15" ht="12.75" customHeight="1"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4:15" ht="12.75" customHeight="1"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4:15" ht="12.75" customHeight="1"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4:15" ht="12.75" customHeight="1"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4:15" ht="12.75" customHeight="1"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4:15" ht="12.75" customHeight="1"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4:15" ht="12.75" customHeight="1"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</sheetData>
  <sheetProtection password="C690" sheet="1" objects="1" scenarios="1" selectLockedCells="1"/>
  <mergeCells count="67">
    <mergeCell ref="F45:O45"/>
    <mergeCell ref="F31:P31"/>
    <mergeCell ref="N35:O35"/>
    <mergeCell ref="F42:P42"/>
    <mergeCell ref="F41:P41"/>
    <mergeCell ref="N38:O38"/>
    <mergeCell ref="L35:M35"/>
    <mergeCell ref="L36:M36"/>
    <mergeCell ref="L37:M37"/>
    <mergeCell ref="F72:P72"/>
    <mergeCell ref="F63:P63"/>
    <mergeCell ref="F62:P62"/>
    <mergeCell ref="F51:O51"/>
    <mergeCell ref="F43:O43"/>
    <mergeCell ref="F46:O46"/>
    <mergeCell ref="F47:O47"/>
    <mergeCell ref="F58:O58"/>
    <mergeCell ref="F48:O48"/>
    <mergeCell ref="F44:O44"/>
    <mergeCell ref="L38:M38"/>
    <mergeCell ref="C3:F3"/>
    <mergeCell ref="N37:O37"/>
    <mergeCell ref="B5:T5"/>
    <mergeCell ref="B6:T6"/>
    <mergeCell ref="F32:P32"/>
    <mergeCell ref="C1:F1"/>
    <mergeCell ref="F40:K40"/>
    <mergeCell ref="F39:K39"/>
    <mergeCell ref="F38:K38"/>
    <mergeCell ref="F37:K37"/>
    <mergeCell ref="F36:K36"/>
    <mergeCell ref="F35:K35"/>
    <mergeCell ref="F34:K34"/>
    <mergeCell ref="F33:K33"/>
    <mergeCell ref="C2:F2"/>
    <mergeCell ref="F78:O78"/>
    <mergeCell ref="F71:O71"/>
    <mergeCell ref="F74:O74"/>
    <mergeCell ref="F59:O59"/>
    <mergeCell ref="F60:O60"/>
    <mergeCell ref="F61:O61"/>
    <mergeCell ref="F64:O64"/>
    <mergeCell ref="F68:O68"/>
    <mergeCell ref="F75:O75"/>
    <mergeCell ref="F73:P73"/>
    <mergeCell ref="F49:O49"/>
    <mergeCell ref="F50:O50"/>
    <mergeCell ref="F52:O52"/>
    <mergeCell ref="F53:O53"/>
    <mergeCell ref="F54:O54"/>
    <mergeCell ref="F55:O55"/>
    <mergeCell ref="F56:O56"/>
    <mergeCell ref="F57:O57"/>
    <mergeCell ref="F65:O65"/>
    <mergeCell ref="F66:O66"/>
    <mergeCell ref="F67:O67"/>
    <mergeCell ref="F69:O69"/>
    <mergeCell ref="F70:O70"/>
    <mergeCell ref="F85:O85"/>
    <mergeCell ref="F79:O79"/>
    <mergeCell ref="F80:O80"/>
    <mergeCell ref="F81:O81"/>
    <mergeCell ref="F82:O82"/>
    <mergeCell ref="F83:O83"/>
    <mergeCell ref="F84:O84"/>
    <mergeCell ref="F76:O76"/>
    <mergeCell ref="F77:O77"/>
  </mergeCells>
  <printOptions horizontalCentered="1"/>
  <pageMargins left="0.25" right="0.25" top="0.35" bottom="0.31" header="0.5" footer="0.5"/>
  <pageSetup horizontalDpi="300" verticalDpi="300" orientation="landscape" scale="80" r:id="rId3"/>
  <rowBreaks count="1" manualBreakCount="1">
    <brk id="39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showGridLines="0" zoomScalePageLayoutView="0" workbookViewId="0" topLeftCell="A1">
      <selection activeCell="A1" sqref="A1:C1"/>
    </sheetView>
  </sheetViews>
  <sheetFormatPr defaultColWidth="9.140625" defaultRowHeight="12.75"/>
  <cols>
    <col min="1" max="1" width="2.7109375" style="0" customWidth="1"/>
    <col min="2" max="6" width="13.7109375" style="0" customWidth="1"/>
    <col min="7" max="7" width="2.7109375" style="0" customWidth="1"/>
    <col min="8" max="23" width="12.7109375" style="0" customWidth="1"/>
  </cols>
  <sheetData>
    <row r="1" spans="1:6" ht="12.75">
      <c r="A1" s="122" t="s">
        <v>92</v>
      </c>
      <c r="B1" s="122"/>
      <c r="C1" s="122"/>
      <c r="D1" s="4"/>
      <c r="F1" s="4"/>
    </row>
    <row r="2" spans="5:6" ht="12.75">
      <c r="E2" s="4"/>
      <c r="F2" s="4"/>
    </row>
    <row r="3" spans="1:7" ht="12.75">
      <c r="A3" s="92"/>
      <c r="B3" s="111" t="s">
        <v>97</v>
      </c>
      <c r="C3" s="111"/>
      <c r="D3" s="111"/>
      <c r="E3" s="111"/>
      <c r="F3" s="111"/>
      <c r="G3" s="9"/>
    </row>
    <row r="4" spans="1:7" ht="12.75">
      <c r="A4" s="92"/>
      <c r="B4" s="102"/>
      <c r="C4" s="102"/>
      <c r="D4" s="102"/>
      <c r="E4" s="5"/>
      <c r="F4" s="6"/>
      <c r="G4" s="9"/>
    </row>
    <row r="5" spans="1:7" ht="12.75">
      <c r="A5" s="92"/>
      <c r="B5" s="102" t="s">
        <v>2</v>
      </c>
      <c r="C5" s="102"/>
      <c r="D5" s="102"/>
      <c r="E5" s="70">
        <v>30000</v>
      </c>
      <c r="F5" s="8"/>
      <c r="G5" s="9"/>
    </row>
    <row r="6" spans="1:7" ht="12.75">
      <c r="A6" s="92"/>
      <c r="B6" s="102" t="s">
        <v>3</v>
      </c>
      <c r="C6" s="102"/>
      <c r="D6" s="102"/>
      <c r="E6" s="71">
        <v>7000</v>
      </c>
      <c r="F6" s="9"/>
      <c r="G6" s="9"/>
    </row>
    <row r="7" spans="1:7" ht="12.75">
      <c r="A7" s="92"/>
      <c r="B7" s="102"/>
      <c r="C7" s="102"/>
      <c r="D7" s="102"/>
      <c r="E7" s="7"/>
      <c r="F7" s="9"/>
      <c r="G7" s="9"/>
    </row>
    <row r="8" spans="1:7" ht="12.75">
      <c r="A8" s="92"/>
      <c r="B8" s="102"/>
      <c r="C8" s="102"/>
      <c r="D8" s="102"/>
      <c r="E8" s="35" t="s">
        <v>4</v>
      </c>
      <c r="F8" s="35"/>
      <c r="G8" s="9"/>
    </row>
    <row r="9" spans="1:7" ht="12.75">
      <c r="A9" s="92"/>
      <c r="B9" s="102"/>
      <c r="C9" s="102"/>
      <c r="D9" s="102"/>
      <c r="E9" s="37" t="s">
        <v>68</v>
      </c>
      <c r="F9" s="37" t="s">
        <v>69</v>
      </c>
      <c r="G9" s="9"/>
    </row>
    <row r="10" spans="1:7" ht="12.75">
      <c r="A10" s="92"/>
      <c r="B10" s="102" t="s">
        <v>6</v>
      </c>
      <c r="C10" s="102"/>
      <c r="D10" s="102"/>
      <c r="E10" s="70">
        <v>1400</v>
      </c>
      <c r="F10" s="70">
        <v>3000</v>
      </c>
      <c r="G10" s="9"/>
    </row>
    <row r="11" spans="1:7" ht="12.75">
      <c r="A11" s="92"/>
      <c r="B11" s="102" t="s">
        <v>7</v>
      </c>
      <c r="C11" s="102"/>
      <c r="D11" s="102"/>
      <c r="E11" s="73">
        <v>2000</v>
      </c>
      <c r="F11" s="73">
        <v>4000</v>
      </c>
      <c r="G11" s="9"/>
    </row>
    <row r="12" spans="1:7" ht="12.75">
      <c r="A12" s="92"/>
      <c r="B12" s="102" t="s">
        <v>9</v>
      </c>
      <c r="C12" s="102"/>
      <c r="D12" s="102"/>
      <c r="E12" s="74">
        <v>3000</v>
      </c>
      <c r="F12" s="74">
        <v>2000</v>
      </c>
      <c r="G12" s="9"/>
    </row>
    <row r="13" spans="1:7" ht="13.5" thickBot="1">
      <c r="A13" s="92"/>
      <c r="B13" s="102" t="s">
        <v>89</v>
      </c>
      <c r="C13" s="102"/>
      <c r="D13" s="102"/>
      <c r="E13" s="87">
        <f>SUM(E10:E12)</f>
        <v>6400</v>
      </c>
      <c r="F13" s="87">
        <f>SUM(F10:F12)</f>
        <v>9000</v>
      </c>
      <c r="G13" s="9"/>
    </row>
    <row r="14" spans="1:7" ht="13.5" thickTop="1">
      <c r="A14" s="92"/>
      <c r="B14" s="102"/>
      <c r="C14" s="102"/>
      <c r="D14" s="102"/>
      <c r="E14" s="7"/>
      <c r="F14" s="7"/>
      <c r="G14" s="9"/>
    </row>
    <row r="15" spans="1:7" ht="12.75">
      <c r="A15" s="92"/>
      <c r="B15" s="102" t="s">
        <v>98</v>
      </c>
      <c r="C15" s="102"/>
      <c r="D15" s="102"/>
      <c r="E15" s="11">
        <v>0.6</v>
      </c>
      <c r="F15" s="7"/>
      <c r="G15" s="9"/>
    </row>
    <row r="16" spans="1:7" ht="12.75">
      <c r="A16" s="92"/>
      <c r="B16" s="102" t="s">
        <v>70</v>
      </c>
      <c r="C16" s="102"/>
      <c r="D16" s="102"/>
      <c r="E16" s="75">
        <v>10000</v>
      </c>
      <c r="F16" s="7"/>
      <c r="G16" s="9"/>
    </row>
    <row r="17" spans="1:7" ht="12.75">
      <c r="A17" s="92"/>
      <c r="B17" s="102" t="s">
        <v>71</v>
      </c>
      <c r="C17" s="102"/>
      <c r="D17" s="102"/>
      <c r="E17" s="75">
        <v>400</v>
      </c>
      <c r="F17" s="7"/>
      <c r="G17" s="9"/>
    </row>
    <row r="18" spans="1:7" ht="12.75">
      <c r="A18" s="92"/>
      <c r="B18" s="102" t="s">
        <v>10</v>
      </c>
      <c r="C18" s="102"/>
      <c r="D18" s="102"/>
      <c r="E18" s="75">
        <v>5650</v>
      </c>
      <c r="F18" s="7"/>
      <c r="G18" s="9"/>
    </row>
    <row r="19" spans="1:7" ht="12.75">
      <c r="A19" s="92"/>
      <c r="B19" s="9"/>
      <c r="C19" s="9"/>
      <c r="D19" s="9"/>
      <c r="E19" s="9"/>
      <c r="F19" s="9"/>
      <c r="G19" s="9"/>
    </row>
  </sheetData>
  <sheetProtection password="C690" sheet="1" objects="1" scenarios="1" selectLockedCells="1" selectUnlockedCells="1"/>
  <mergeCells count="17">
    <mergeCell ref="A1:C1"/>
    <mergeCell ref="B4:D4"/>
    <mergeCell ref="B5:D5"/>
    <mergeCell ref="B6:D6"/>
    <mergeCell ref="B7:D7"/>
    <mergeCell ref="B18:D18"/>
    <mergeCell ref="B13:D13"/>
    <mergeCell ref="B14:D14"/>
    <mergeCell ref="B15:D15"/>
    <mergeCell ref="B3:F3"/>
    <mergeCell ref="B16:D16"/>
    <mergeCell ref="B17:D17"/>
    <mergeCell ref="B8:D8"/>
    <mergeCell ref="B9:D9"/>
    <mergeCell ref="B10:D10"/>
    <mergeCell ref="B11:D11"/>
    <mergeCell ref="B12:D12"/>
  </mergeCells>
  <printOptions horizontalCentered="1"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1"/>
  <sheetViews>
    <sheetView showGridLines="0" zoomScalePageLayoutView="0" workbookViewId="0" topLeftCell="A1">
      <selection activeCell="C1" sqref="C1:D1"/>
    </sheetView>
  </sheetViews>
  <sheetFormatPr defaultColWidth="9.140625" defaultRowHeight="12.75" customHeight="1"/>
  <cols>
    <col min="1" max="1" width="2.7109375" style="0" customWidth="1"/>
    <col min="2" max="7" width="12.7109375" style="0" customWidth="1"/>
    <col min="8" max="8" width="2.57421875" style="1" customWidth="1"/>
    <col min="9" max="31" width="12.7109375" style="1" customWidth="1"/>
    <col min="32" max="60" width="9.140625" style="1" customWidth="1"/>
  </cols>
  <sheetData>
    <row r="1" spans="2:4" ht="12.75" customHeight="1">
      <c r="B1" s="2" t="s">
        <v>0</v>
      </c>
      <c r="C1" s="100"/>
      <c r="D1" s="100"/>
    </row>
    <row r="2" spans="2:4" ht="12.75" customHeight="1">
      <c r="B2" s="2" t="s">
        <v>1</v>
      </c>
      <c r="C2" s="100"/>
      <c r="D2" s="100"/>
    </row>
    <row r="3" spans="2:4" ht="12.75" customHeight="1">
      <c r="B3" s="3"/>
      <c r="C3" s="125" t="s">
        <v>93</v>
      </c>
      <c r="D3" s="125"/>
    </row>
    <row r="4" spans="2:6" ht="12.75" customHeight="1">
      <c r="B4" s="1"/>
      <c r="C4" s="1"/>
      <c r="D4" s="1"/>
      <c r="E4" s="1"/>
      <c r="F4" s="1"/>
    </row>
    <row r="5" spans="1:8" ht="12.75" customHeight="1">
      <c r="A5" s="92"/>
      <c r="B5" s="114" t="s">
        <v>101</v>
      </c>
      <c r="C5" s="114"/>
      <c r="D5" s="114"/>
      <c r="E5" s="114"/>
      <c r="F5" s="114"/>
      <c r="G5" s="114"/>
      <c r="H5" s="7"/>
    </row>
    <row r="6" spans="1:8" ht="12.75" customHeight="1">
      <c r="A6" s="92"/>
      <c r="B6" s="113" t="s">
        <v>46</v>
      </c>
      <c r="C6" s="113"/>
      <c r="D6" s="113"/>
      <c r="E6" s="113"/>
      <c r="F6" s="113"/>
      <c r="G6" s="113"/>
      <c r="H6" s="7"/>
    </row>
    <row r="7" spans="1:8" ht="12.75" customHeight="1">
      <c r="A7" s="92"/>
      <c r="B7" s="113" t="s">
        <v>108</v>
      </c>
      <c r="C7" s="113"/>
      <c r="D7" s="113"/>
      <c r="E7" s="113"/>
      <c r="F7" s="113"/>
      <c r="G7" s="113"/>
      <c r="H7" s="7"/>
    </row>
    <row r="8" spans="1:8" ht="12.75" customHeight="1">
      <c r="A8" s="92"/>
      <c r="B8" s="99"/>
      <c r="C8" s="99"/>
      <c r="D8" s="99"/>
      <c r="E8" s="15"/>
      <c r="F8" s="15"/>
      <c r="G8" s="7"/>
      <c r="H8" s="7"/>
    </row>
    <row r="9" spans="1:8" ht="12.75" customHeight="1">
      <c r="A9" s="92"/>
      <c r="B9" s="124" t="s">
        <v>51</v>
      </c>
      <c r="C9" s="124"/>
      <c r="D9" s="124"/>
      <c r="E9" s="7"/>
      <c r="F9" s="7"/>
      <c r="G9" s="7"/>
      <c r="H9" s="7"/>
    </row>
    <row r="10" spans="1:8" ht="12.75" customHeight="1">
      <c r="A10" s="92"/>
      <c r="B10" s="99" t="s">
        <v>49</v>
      </c>
      <c r="C10" s="99"/>
      <c r="D10" s="99"/>
      <c r="E10" s="38" t="s">
        <v>50</v>
      </c>
      <c r="F10" s="36" t="s">
        <v>51</v>
      </c>
      <c r="G10" s="36"/>
      <c r="H10" s="7"/>
    </row>
    <row r="11" spans="1:8" ht="12.75" customHeight="1">
      <c r="A11" s="92"/>
      <c r="B11" s="101" t="s">
        <v>109</v>
      </c>
      <c r="C11" s="99"/>
      <c r="D11" s="99"/>
      <c r="E11" s="60"/>
      <c r="F11" s="7"/>
      <c r="G11" s="7"/>
      <c r="H11" s="7"/>
    </row>
    <row r="12" spans="1:8" ht="12.75" customHeight="1">
      <c r="A12" s="92"/>
      <c r="B12" s="101" t="s">
        <v>110</v>
      </c>
      <c r="C12" s="99"/>
      <c r="D12" s="99"/>
      <c r="E12" s="61"/>
      <c r="F12" s="7"/>
      <c r="G12" s="7"/>
      <c r="H12" s="7"/>
    </row>
    <row r="13" spans="1:8" ht="12.75" customHeight="1" thickBot="1">
      <c r="A13" s="92"/>
      <c r="B13" s="101" t="s">
        <v>111</v>
      </c>
      <c r="C13" s="99"/>
      <c r="D13" s="99"/>
      <c r="E13" s="77"/>
      <c r="F13" s="7"/>
      <c r="G13" s="7"/>
      <c r="H13" s="7"/>
    </row>
    <row r="14" spans="1:8" ht="12.75" customHeight="1" thickTop="1">
      <c r="A14" s="92"/>
      <c r="B14" s="99"/>
      <c r="C14" s="99"/>
      <c r="D14" s="99"/>
      <c r="E14" s="20">
        <f>IF(E13="","",IF(E13=1200000,"Correct!","Try again!"))</f>
      </c>
      <c r="F14" s="7"/>
      <c r="G14" s="7"/>
      <c r="H14" s="7"/>
    </row>
    <row r="15" spans="1:8" ht="12.75" customHeight="1">
      <c r="A15" s="92"/>
      <c r="B15" s="101" t="s">
        <v>112</v>
      </c>
      <c r="C15" s="99"/>
      <c r="D15" s="99"/>
      <c r="E15" s="79"/>
      <c r="F15" s="26"/>
      <c r="G15" s="60"/>
      <c r="H15" s="7"/>
    </row>
    <row r="16" spans="1:8" ht="12.75" customHeight="1">
      <c r="A16" s="92"/>
      <c r="B16" s="101" t="s">
        <v>113</v>
      </c>
      <c r="C16" s="99"/>
      <c r="D16" s="99"/>
      <c r="E16" s="61"/>
      <c r="F16" s="27"/>
      <c r="G16" s="61"/>
      <c r="H16" s="7"/>
    </row>
    <row r="17" spans="1:8" ht="12.75" customHeight="1" thickBot="1">
      <c r="A17" s="92"/>
      <c r="B17" s="101" t="s">
        <v>114</v>
      </c>
      <c r="C17" s="99"/>
      <c r="D17" s="99"/>
      <c r="E17" s="77"/>
      <c r="F17" s="7"/>
      <c r="G17" s="77"/>
      <c r="H17" s="7"/>
    </row>
    <row r="18" spans="1:8" ht="12.75" customHeight="1" thickTop="1">
      <c r="A18" s="92"/>
      <c r="B18" s="99"/>
      <c r="C18" s="99"/>
      <c r="D18" s="99"/>
      <c r="E18" s="20">
        <f>IF(E17="","",IF(E17=1200000,"Correct!","Try again!"))</f>
      </c>
      <c r="F18" s="7"/>
      <c r="G18" s="20">
        <f>IF(G17="","",IF(G17=750000,"Correct!","Try again!"))</f>
      </c>
      <c r="H18" s="7"/>
    </row>
    <row r="19" spans="1:8" ht="12.75" customHeight="1">
      <c r="A19" s="92"/>
      <c r="B19" s="123" t="s">
        <v>52</v>
      </c>
      <c r="C19" s="123"/>
      <c r="D19" s="123"/>
      <c r="E19" s="16"/>
      <c r="F19" s="7"/>
      <c r="G19" s="7"/>
      <c r="H19" s="7"/>
    </row>
    <row r="20" spans="1:8" ht="12.75" customHeight="1">
      <c r="A20" s="92"/>
      <c r="B20" s="101" t="s">
        <v>115</v>
      </c>
      <c r="C20" s="99"/>
      <c r="D20" s="99"/>
      <c r="E20" s="22"/>
      <c r="F20" s="7"/>
      <c r="G20" s="7"/>
      <c r="H20" s="7"/>
    </row>
    <row r="21" spans="1:8" ht="12.75" customHeight="1">
      <c r="A21" s="92"/>
      <c r="B21" s="101" t="s">
        <v>109</v>
      </c>
      <c r="C21" s="99"/>
      <c r="D21" s="99"/>
      <c r="E21" s="68"/>
      <c r="F21" s="7"/>
      <c r="G21" s="7"/>
      <c r="H21" s="7"/>
    </row>
    <row r="22" spans="1:8" ht="12.75" customHeight="1">
      <c r="A22" s="92"/>
      <c r="B22" s="101" t="s">
        <v>116</v>
      </c>
      <c r="C22" s="99"/>
      <c r="D22" s="99"/>
      <c r="E22" s="61"/>
      <c r="F22" s="7"/>
      <c r="G22" s="7"/>
      <c r="H22" s="7"/>
    </row>
    <row r="23" spans="1:8" ht="12.75" customHeight="1" thickBot="1">
      <c r="A23" s="92"/>
      <c r="B23" s="101" t="s">
        <v>111</v>
      </c>
      <c r="C23" s="99"/>
      <c r="D23" s="99"/>
      <c r="E23" s="66"/>
      <c r="F23" s="7"/>
      <c r="G23" s="7"/>
      <c r="H23" s="7"/>
    </row>
    <row r="24" spans="1:8" ht="12.75" customHeight="1" thickTop="1">
      <c r="A24" s="92"/>
      <c r="B24" s="99"/>
      <c r="C24" s="99"/>
      <c r="D24" s="99"/>
      <c r="E24" s="20">
        <f>IF(E23="","",IF(E23=105000,"Correct!","Try again!"))</f>
      </c>
      <c r="F24" s="7"/>
      <c r="G24" s="7"/>
      <c r="H24" s="7"/>
    </row>
    <row r="25" spans="1:8" ht="12.75" customHeight="1">
      <c r="A25" s="92"/>
      <c r="B25" s="101" t="s">
        <v>117</v>
      </c>
      <c r="C25" s="99"/>
      <c r="D25" s="99"/>
      <c r="E25" s="69"/>
      <c r="F25" s="83"/>
      <c r="G25" s="25"/>
      <c r="H25" s="7"/>
    </row>
    <row r="26" spans="1:8" ht="12.75" customHeight="1">
      <c r="A26" s="92"/>
      <c r="B26" s="99"/>
      <c r="C26" s="99"/>
      <c r="D26" s="99"/>
      <c r="E26" s="20">
        <f>IF(E25="","",IF(E25=105000,"Correct!","Try again!"))</f>
      </c>
      <c r="F26" s="20">
        <f>IF(F25="","",IF(F25=750000,"Correct!","Try again!"))</f>
      </c>
      <c r="G26" s="20">
        <f>IF(G25="","",IF(G25=0.14,"Correct!","Try again!"))</f>
      </c>
      <c r="H26" s="7"/>
    </row>
    <row r="27" spans="1:8" ht="12.75" customHeight="1">
      <c r="A27" s="92"/>
      <c r="B27" s="123" t="s">
        <v>53</v>
      </c>
      <c r="C27" s="123"/>
      <c r="D27" s="123"/>
      <c r="E27" s="123"/>
      <c r="F27" s="123"/>
      <c r="G27" s="7"/>
      <c r="H27" s="7"/>
    </row>
    <row r="28" spans="1:8" ht="12.75" customHeight="1">
      <c r="A28" s="92"/>
      <c r="B28" s="101" t="s">
        <v>118</v>
      </c>
      <c r="C28" s="99"/>
      <c r="D28" s="99"/>
      <c r="E28" s="99"/>
      <c r="F28" s="99"/>
      <c r="G28" s="68"/>
      <c r="H28" s="7"/>
    </row>
    <row r="29" spans="1:8" ht="12.75" customHeight="1">
      <c r="A29" s="92"/>
      <c r="B29" s="101" t="s">
        <v>119</v>
      </c>
      <c r="C29" s="99"/>
      <c r="D29" s="99"/>
      <c r="E29" s="99"/>
      <c r="F29" s="99"/>
      <c r="G29" s="61"/>
      <c r="H29" s="7"/>
    </row>
    <row r="30" spans="1:8" ht="12.75" customHeight="1" thickBot="1">
      <c r="A30" s="92"/>
      <c r="B30" s="101" t="s">
        <v>120</v>
      </c>
      <c r="C30" s="99"/>
      <c r="D30" s="99"/>
      <c r="E30" s="99"/>
      <c r="F30" s="99"/>
      <c r="G30" s="66"/>
      <c r="H30" s="7"/>
    </row>
    <row r="31" spans="1:8" ht="12.75" customHeight="1" thickTop="1">
      <c r="A31" s="92"/>
      <c r="B31" s="9"/>
      <c r="C31" s="9"/>
      <c r="D31" s="9"/>
      <c r="E31" s="9"/>
      <c r="F31" s="9"/>
      <c r="G31" s="20">
        <f>IF(G30="","",IF(G30=105000,"Correct!","Try again!"))</f>
      </c>
      <c r="H31" s="7"/>
    </row>
  </sheetData>
  <sheetProtection password="C690" sheet="1" objects="1" scenarios="1" selectLockedCells="1"/>
  <mergeCells count="29">
    <mergeCell ref="C3:D3"/>
    <mergeCell ref="C2:D2"/>
    <mergeCell ref="C1:D1"/>
    <mergeCell ref="B7:G7"/>
    <mergeCell ref="B6:G6"/>
    <mergeCell ref="B5:G5"/>
    <mergeCell ref="B8:D8"/>
    <mergeCell ref="B10:D10"/>
    <mergeCell ref="B11:D11"/>
    <mergeCell ref="B12:D12"/>
    <mergeCell ref="B13:D13"/>
    <mergeCell ref="B14:D14"/>
    <mergeCell ref="B9:D9"/>
    <mergeCell ref="B15:D15"/>
    <mergeCell ref="B16:D16"/>
    <mergeCell ref="B17:D17"/>
    <mergeCell ref="B18:D18"/>
    <mergeCell ref="B20:D20"/>
    <mergeCell ref="B21:D21"/>
    <mergeCell ref="B19:D19"/>
    <mergeCell ref="B22:D22"/>
    <mergeCell ref="B23:D23"/>
    <mergeCell ref="B24:D24"/>
    <mergeCell ref="B25:D25"/>
    <mergeCell ref="B26:D26"/>
    <mergeCell ref="B30:F30"/>
    <mergeCell ref="B29:F29"/>
    <mergeCell ref="B28:F28"/>
    <mergeCell ref="B27:F27"/>
  </mergeCells>
  <printOptions horizontalCentered="1"/>
  <pageMargins left="0.25" right="0.25" top="0.35" bottom="0.31" header="0.5" footer="0.5"/>
  <pageSetup horizontalDpi="300" verticalDpi="300" orientation="portrait" scale="11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8"/>
  <sheetViews>
    <sheetView showGridLines="0" zoomScalePageLayoutView="0" workbookViewId="0" topLeftCell="A1">
      <selection activeCell="A1" sqref="A1:C1"/>
    </sheetView>
  </sheetViews>
  <sheetFormatPr defaultColWidth="9.140625" defaultRowHeight="12.75"/>
  <cols>
    <col min="1" max="1" width="2.7109375" style="0" customWidth="1"/>
    <col min="2" max="5" width="12.7109375" style="0" customWidth="1"/>
    <col min="6" max="6" width="2.7109375" style="0" customWidth="1"/>
    <col min="7" max="20" width="12.7109375" style="0" customWidth="1"/>
  </cols>
  <sheetData>
    <row r="1" spans="1:4" ht="12.75">
      <c r="A1" s="126" t="s">
        <v>94</v>
      </c>
      <c r="B1" s="122"/>
      <c r="C1" s="122"/>
      <c r="D1" s="4"/>
    </row>
    <row r="2" ht="12.75">
      <c r="E2" s="4"/>
    </row>
    <row r="3" spans="1:6" ht="12.75">
      <c r="A3" s="92"/>
      <c r="B3" s="111" t="s">
        <v>101</v>
      </c>
      <c r="C3" s="111"/>
      <c r="D3" s="111"/>
      <c r="E3" s="111"/>
      <c r="F3" s="9"/>
    </row>
    <row r="4" spans="1:6" ht="12.75">
      <c r="A4" s="92"/>
      <c r="B4" s="102"/>
      <c r="C4" s="102"/>
      <c r="D4" s="102"/>
      <c r="E4" s="5"/>
      <c r="F4" s="9"/>
    </row>
    <row r="5" spans="1:6" ht="12.75">
      <c r="A5" s="92"/>
      <c r="B5" s="105" t="s">
        <v>91</v>
      </c>
      <c r="C5" s="105"/>
      <c r="D5" s="105"/>
      <c r="E5" s="7"/>
      <c r="F5" s="9"/>
    </row>
    <row r="6" spans="1:6" ht="12.75">
      <c r="A6" s="92"/>
      <c r="B6" s="102" t="s">
        <v>32</v>
      </c>
      <c r="C6" s="102"/>
      <c r="D6" s="102"/>
      <c r="E6" s="70">
        <v>50000</v>
      </c>
      <c r="F6" s="9"/>
    </row>
    <row r="7" spans="1:6" ht="12.75">
      <c r="A7" s="92"/>
      <c r="B7" s="102" t="s">
        <v>102</v>
      </c>
      <c r="C7" s="102"/>
      <c r="D7" s="102"/>
      <c r="E7" s="73">
        <v>14800</v>
      </c>
      <c r="F7" s="9"/>
    </row>
    <row r="8" spans="1:6" ht="12.75">
      <c r="A8" s="92"/>
      <c r="B8" s="102" t="s">
        <v>103</v>
      </c>
      <c r="C8" s="102"/>
      <c r="D8" s="102"/>
      <c r="E8" s="73">
        <v>100</v>
      </c>
      <c r="F8" s="9"/>
    </row>
    <row r="9" spans="1:6" ht="12.75">
      <c r="A9" s="92"/>
      <c r="B9" s="102" t="s">
        <v>104</v>
      </c>
      <c r="C9" s="102"/>
      <c r="D9" s="102"/>
      <c r="E9" s="73">
        <v>48000</v>
      </c>
      <c r="F9" s="9"/>
    </row>
    <row r="10" spans="1:6" ht="12.75">
      <c r="A10" s="92"/>
      <c r="B10" s="102" t="s">
        <v>105</v>
      </c>
      <c r="C10" s="102"/>
      <c r="D10" s="102"/>
      <c r="E10" s="84">
        <v>400000</v>
      </c>
      <c r="F10" s="9"/>
    </row>
    <row r="11" spans="1:6" ht="12.75">
      <c r="A11" s="92"/>
      <c r="B11" s="102" t="s">
        <v>106</v>
      </c>
      <c r="C11" s="102"/>
      <c r="D11" s="102"/>
      <c r="E11" s="72">
        <v>112900</v>
      </c>
      <c r="F11" s="9"/>
    </row>
    <row r="12" spans="1:6" ht="12.75">
      <c r="A12" s="92"/>
      <c r="B12" s="102"/>
      <c r="C12" s="102"/>
      <c r="D12" s="102"/>
      <c r="E12" s="7"/>
      <c r="F12" s="9"/>
    </row>
    <row r="13" spans="1:6" ht="12.75">
      <c r="A13" s="92"/>
      <c r="B13" s="105" t="s">
        <v>107</v>
      </c>
      <c r="C13" s="105"/>
      <c r="D13" s="105"/>
      <c r="E13" s="7"/>
      <c r="F13" s="9"/>
    </row>
    <row r="14" spans="1:6" ht="12.75">
      <c r="A14" s="92"/>
      <c r="B14" s="102" t="s">
        <v>54</v>
      </c>
      <c r="C14" s="102"/>
      <c r="D14" s="102"/>
      <c r="E14" s="70">
        <v>80000</v>
      </c>
      <c r="F14" s="9"/>
    </row>
    <row r="15" spans="1:6" ht="12.75">
      <c r="A15" s="92"/>
      <c r="B15" s="102" t="s">
        <v>55</v>
      </c>
      <c r="C15" s="102"/>
      <c r="D15" s="102"/>
      <c r="E15" s="73">
        <v>29600</v>
      </c>
      <c r="F15" s="9"/>
    </row>
    <row r="16" spans="1:6" ht="12.75">
      <c r="A16" s="92"/>
      <c r="B16" s="102" t="s">
        <v>56</v>
      </c>
      <c r="C16" s="102"/>
      <c r="D16" s="102"/>
      <c r="E16" s="73">
        <v>800</v>
      </c>
      <c r="F16" s="9"/>
    </row>
    <row r="17" spans="1:6" ht="12.75">
      <c r="A17" s="92"/>
      <c r="B17" s="102" t="s">
        <v>57</v>
      </c>
      <c r="C17" s="102"/>
      <c r="D17" s="102"/>
      <c r="E17" s="73">
        <v>32360</v>
      </c>
      <c r="F17" s="9"/>
    </row>
    <row r="18" spans="1:6" ht="12.75">
      <c r="A18" s="92"/>
      <c r="B18" s="102" t="s">
        <v>58</v>
      </c>
      <c r="C18" s="102"/>
      <c r="D18" s="102"/>
      <c r="E18" s="73">
        <v>800000</v>
      </c>
      <c r="F18" s="9"/>
    </row>
    <row r="19" spans="1:6" ht="12.75">
      <c r="A19" s="92"/>
      <c r="B19" s="102" t="s">
        <v>59</v>
      </c>
      <c r="C19" s="102"/>
      <c r="D19" s="102"/>
      <c r="E19" s="73">
        <v>2400</v>
      </c>
      <c r="F19" s="9"/>
    </row>
    <row r="20" spans="1:6" ht="12.75">
      <c r="A20" s="92"/>
      <c r="B20" s="102" t="s">
        <v>60</v>
      </c>
      <c r="C20" s="102"/>
      <c r="D20" s="102"/>
      <c r="E20" s="73">
        <v>200</v>
      </c>
      <c r="F20" s="9"/>
    </row>
    <row r="21" spans="1:6" ht="12.75">
      <c r="A21" s="92"/>
      <c r="B21" s="102" t="s">
        <v>61</v>
      </c>
      <c r="C21" s="102"/>
      <c r="D21" s="102"/>
      <c r="E21" s="85">
        <v>9.6</v>
      </c>
      <c r="F21" s="9"/>
    </row>
    <row r="22" spans="1:6" ht="12.75">
      <c r="A22" s="92"/>
      <c r="B22" s="102" t="s">
        <v>62</v>
      </c>
      <c r="C22" s="102"/>
      <c r="D22" s="102"/>
      <c r="E22" s="86"/>
      <c r="F22" s="9"/>
    </row>
    <row r="23" spans="1:6" ht="12.75">
      <c r="A23" s="92"/>
      <c r="B23" s="102" t="s">
        <v>63</v>
      </c>
      <c r="C23" s="102"/>
      <c r="D23" s="102"/>
      <c r="E23" s="86">
        <v>1.6</v>
      </c>
      <c r="F23" s="9"/>
    </row>
    <row r="24" spans="1:6" ht="12.75">
      <c r="A24" s="92"/>
      <c r="B24" s="102" t="s">
        <v>64</v>
      </c>
      <c r="C24" s="102"/>
      <c r="D24" s="102"/>
      <c r="E24" s="75">
        <v>1260</v>
      </c>
      <c r="F24" s="9"/>
    </row>
    <row r="25" spans="1:6" ht="12.75">
      <c r="A25" s="92"/>
      <c r="B25" s="102" t="s">
        <v>65</v>
      </c>
      <c r="C25" s="102"/>
      <c r="D25" s="102"/>
      <c r="E25" s="10">
        <v>600000</v>
      </c>
      <c r="F25" s="9"/>
    </row>
    <row r="26" spans="1:6" ht="12.75">
      <c r="A26" s="92"/>
      <c r="B26" s="102" t="s">
        <v>66</v>
      </c>
      <c r="C26" s="102"/>
      <c r="D26" s="102"/>
      <c r="E26" s="21">
        <v>0.25</v>
      </c>
      <c r="F26" s="9"/>
    </row>
    <row r="27" spans="1:6" ht="12.75">
      <c r="A27" s="92"/>
      <c r="B27" s="102" t="s">
        <v>67</v>
      </c>
      <c r="C27" s="102"/>
      <c r="D27" s="102"/>
      <c r="E27" s="70">
        <v>560</v>
      </c>
      <c r="F27" s="9"/>
    </row>
    <row r="28" spans="1:6" ht="12.75">
      <c r="A28" s="92"/>
      <c r="B28" s="9"/>
      <c r="C28" s="9"/>
      <c r="D28" s="9"/>
      <c r="E28" s="9"/>
      <c r="F28" s="9"/>
    </row>
  </sheetData>
  <sheetProtection password="C690" sheet="1" objects="1" scenarios="1" selectLockedCells="1" selectUnlockedCells="1"/>
  <mergeCells count="26">
    <mergeCell ref="B3:E3"/>
    <mergeCell ref="A1:C1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4:D14"/>
    <mergeCell ref="B13:D13"/>
    <mergeCell ref="B15:D15"/>
    <mergeCell ref="B16:D16"/>
    <mergeCell ref="B17:D17"/>
    <mergeCell ref="B18:D18"/>
    <mergeCell ref="B19:D19"/>
    <mergeCell ref="B26:D26"/>
    <mergeCell ref="B27:D27"/>
    <mergeCell ref="B20:D20"/>
    <mergeCell ref="B21:D21"/>
    <mergeCell ref="B22:D22"/>
    <mergeCell ref="B23:D23"/>
    <mergeCell ref="B24:D24"/>
    <mergeCell ref="B25:D25"/>
  </mergeCells>
  <printOptions horizontalCentered="1"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0"/>
  <sheetViews>
    <sheetView showGridLines="0" zoomScalePageLayoutView="0" workbookViewId="0" topLeftCell="A1">
      <selection activeCell="C1" sqref="C1:D1"/>
    </sheetView>
  </sheetViews>
  <sheetFormatPr defaultColWidth="9.140625" defaultRowHeight="12.75" customHeight="1"/>
  <cols>
    <col min="1" max="1" width="2.7109375" style="0" customWidth="1"/>
    <col min="2" max="7" width="12.7109375" style="0" customWidth="1"/>
    <col min="8" max="8" width="2.7109375" style="1" customWidth="1"/>
    <col min="9" max="20" width="12.7109375" style="1" customWidth="1"/>
    <col min="21" max="66" width="9.140625" style="1" customWidth="1"/>
  </cols>
  <sheetData>
    <row r="1" spans="2:5" ht="12.75" customHeight="1">
      <c r="B1" s="2" t="s">
        <v>0</v>
      </c>
      <c r="C1" s="100"/>
      <c r="D1" s="100"/>
      <c r="E1" s="91"/>
    </row>
    <row r="2" spans="2:5" ht="12.75" customHeight="1">
      <c r="B2" s="2" t="s">
        <v>1</v>
      </c>
      <c r="C2" s="100"/>
      <c r="D2" s="100"/>
      <c r="E2" s="91"/>
    </row>
    <row r="3" spans="2:5" ht="12.75" customHeight="1">
      <c r="B3" s="3"/>
      <c r="C3" s="125" t="s">
        <v>95</v>
      </c>
      <c r="D3" s="125"/>
      <c r="E3" s="90"/>
    </row>
    <row r="4" spans="2:6" ht="12.75" customHeight="1">
      <c r="B4" s="1"/>
      <c r="C4" s="1"/>
      <c r="D4" s="1"/>
      <c r="E4" s="1"/>
      <c r="F4" s="1"/>
    </row>
    <row r="5" spans="1:8" ht="12.75" customHeight="1">
      <c r="A5" s="92"/>
      <c r="B5" s="114" t="s">
        <v>121</v>
      </c>
      <c r="C5" s="114"/>
      <c r="D5" s="114"/>
      <c r="E5" s="114"/>
      <c r="F5" s="114"/>
      <c r="G5" s="114"/>
      <c r="H5" s="7"/>
    </row>
    <row r="6" spans="1:8" ht="12.75" customHeight="1">
      <c r="A6" s="92"/>
      <c r="B6" s="113" t="s">
        <v>46</v>
      </c>
      <c r="C6" s="113"/>
      <c r="D6" s="113"/>
      <c r="E6" s="113"/>
      <c r="F6" s="113"/>
      <c r="G6" s="113"/>
      <c r="H6" s="7"/>
    </row>
    <row r="7" spans="1:8" ht="12.75" customHeight="1">
      <c r="A7" s="92"/>
      <c r="B7" s="99"/>
      <c r="C7" s="99"/>
      <c r="D7" s="99"/>
      <c r="E7" s="15"/>
      <c r="F7" s="15"/>
      <c r="G7" s="7"/>
      <c r="H7" s="7"/>
    </row>
    <row r="8" spans="1:8" ht="12.75" customHeight="1">
      <c r="A8" s="92"/>
      <c r="B8" s="124" t="s">
        <v>48</v>
      </c>
      <c r="C8" s="124"/>
      <c r="D8" s="124"/>
      <c r="E8" s="7"/>
      <c r="F8" s="7"/>
      <c r="G8" s="7"/>
      <c r="H8" s="7"/>
    </row>
    <row r="9" spans="1:8" ht="12.75" customHeight="1">
      <c r="A9" s="92"/>
      <c r="B9" s="99" t="s">
        <v>49</v>
      </c>
      <c r="C9" s="99"/>
      <c r="D9" s="99"/>
      <c r="E9" s="38" t="s">
        <v>50</v>
      </c>
      <c r="F9" s="36" t="s">
        <v>51</v>
      </c>
      <c r="G9" s="36"/>
      <c r="H9" s="7"/>
    </row>
    <row r="10" spans="1:8" ht="12.75" customHeight="1">
      <c r="A10" s="92"/>
      <c r="B10" s="101" t="s">
        <v>109</v>
      </c>
      <c r="C10" s="99"/>
      <c r="D10" s="99"/>
      <c r="E10" s="60"/>
      <c r="F10" s="80"/>
      <c r="G10" s="76"/>
      <c r="H10" s="7"/>
    </row>
    <row r="11" spans="1:8" ht="12.75" customHeight="1">
      <c r="A11" s="92"/>
      <c r="B11" s="101" t="s">
        <v>110</v>
      </c>
      <c r="C11" s="99"/>
      <c r="D11" s="99"/>
      <c r="E11" s="61"/>
      <c r="F11" s="80"/>
      <c r="G11" s="76"/>
      <c r="H11" s="7"/>
    </row>
    <row r="12" spans="1:8" ht="12.75" customHeight="1" thickBot="1">
      <c r="A12" s="92"/>
      <c r="B12" s="101" t="s">
        <v>111</v>
      </c>
      <c r="C12" s="99"/>
      <c r="D12" s="99"/>
      <c r="E12" s="77"/>
      <c r="F12" s="80"/>
      <c r="G12" s="76"/>
      <c r="H12" s="7"/>
    </row>
    <row r="13" spans="1:8" ht="12.75" customHeight="1" thickTop="1">
      <c r="A13" s="92"/>
      <c r="B13" s="99"/>
      <c r="C13" s="99"/>
      <c r="D13" s="99"/>
      <c r="E13" s="78">
        <f>IF(E12="","",IF(E12=2500,"Correct!","Try again!"))</f>
      </c>
      <c r="F13" s="80"/>
      <c r="G13" s="76"/>
      <c r="H13" s="7"/>
    </row>
    <row r="14" spans="1:8" ht="12.75" customHeight="1">
      <c r="A14" s="92"/>
      <c r="B14" s="101" t="s">
        <v>123</v>
      </c>
      <c r="C14" s="99"/>
      <c r="D14" s="99"/>
      <c r="E14" s="79"/>
      <c r="F14" s="81"/>
      <c r="G14" s="60"/>
      <c r="H14" s="7"/>
    </row>
    <row r="15" spans="1:8" ht="12.75" customHeight="1">
      <c r="A15" s="92"/>
      <c r="B15" s="101" t="s">
        <v>113</v>
      </c>
      <c r="C15" s="99"/>
      <c r="D15" s="99"/>
      <c r="E15" s="61"/>
      <c r="F15" s="82"/>
      <c r="G15" s="61"/>
      <c r="H15" s="7"/>
    </row>
    <row r="16" spans="1:8" ht="12.75" customHeight="1" thickBot="1">
      <c r="A16" s="92"/>
      <c r="B16" s="101" t="s">
        <v>114</v>
      </c>
      <c r="C16" s="99"/>
      <c r="D16" s="99"/>
      <c r="E16" s="77"/>
      <c r="F16" s="80"/>
      <c r="G16" s="77"/>
      <c r="H16" s="7"/>
    </row>
    <row r="17" spans="1:8" ht="12.75" customHeight="1" thickTop="1">
      <c r="A17" s="92"/>
      <c r="B17" s="99"/>
      <c r="C17" s="99"/>
      <c r="D17" s="99"/>
      <c r="E17" s="78">
        <f>IF(E16="","",IF(E16=2500,"Correct!","Try again!"))</f>
      </c>
      <c r="F17" s="7"/>
      <c r="G17" s="20">
        <f>IF(G16="","",IF(G16=2050,"Correct!","Try again!"))</f>
      </c>
      <c r="H17" s="7"/>
    </row>
    <row r="18" spans="1:8" ht="12.75" customHeight="1">
      <c r="A18" s="92"/>
      <c r="B18" s="123" t="s">
        <v>52</v>
      </c>
      <c r="C18" s="123"/>
      <c r="D18" s="123"/>
      <c r="E18" s="16"/>
      <c r="F18" s="7"/>
      <c r="G18" s="7"/>
      <c r="H18" s="7"/>
    </row>
    <row r="19" spans="1:8" ht="12.75" customHeight="1">
      <c r="A19" s="92"/>
      <c r="B19" s="101" t="s">
        <v>115</v>
      </c>
      <c r="C19" s="99"/>
      <c r="D19" s="99"/>
      <c r="E19" s="22"/>
      <c r="F19" s="7"/>
      <c r="G19" s="7"/>
      <c r="H19" s="7"/>
    </row>
    <row r="20" spans="1:8" ht="12.75" customHeight="1">
      <c r="A20" s="92"/>
      <c r="B20" s="101" t="s">
        <v>109</v>
      </c>
      <c r="C20" s="99"/>
      <c r="D20" s="99"/>
      <c r="E20" s="68"/>
      <c r="F20" s="7"/>
      <c r="G20" s="7"/>
      <c r="H20" s="7"/>
    </row>
    <row r="21" spans="1:8" ht="12.75" customHeight="1">
      <c r="A21" s="92"/>
      <c r="B21" s="101" t="s">
        <v>116</v>
      </c>
      <c r="C21" s="99"/>
      <c r="D21" s="99"/>
      <c r="E21" s="61"/>
      <c r="F21" s="7"/>
      <c r="G21" s="7"/>
      <c r="H21" s="7"/>
    </row>
    <row r="22" spans="1:8" ht="12.75" customHeight="1" thickBot="1">
      <c r="A22" s="92"/>
      <c r="B22" s="101" t="s">
        <v>111</v>
      </c>
      <c r="C22" s="99"/>
      <c r="D22" s="99"/>
      <c r="E22" s="66"/>
      <c r="F22" s="7"/>
      <c r="G22" s="7"/>
      <c r="H22" s="7"/>
    </row>
    <row r="23" spans="1:8" ht="12.75" customHeight="1" thickTop="1">
      <c r="A23" s="92"/>
      <c r="B23" s="99"/>
      <c r="C23" s="99"/>
      <c r="D23" s="99"/>
      <c r="E23" s="20">
        <f>IF(E22="","",IF(E22=82000,"Correct!","Try again!"))</f>
      </c>
      <c r="F23" s="7"/>
      <c r="G23" s="7"/>
      <c r="H23" s="7"/>
    </row>
    <row r="24" spans="1:8" ht="12.75" customHeight="1">
      <c r="A24" s="92"/>
      <c r="B24" s="101" t="s">
        <v>117</v>
      </c>
      <c r="C24" s="99"/>
      <c r="D24" s="99"/>
      <c r="E24" s="69"/>
      <c r="F24" s="83"/>
      <c r="G24" s="25"/>
      <c r="H24" s="7"/>
    </row>
    <row r="25" spans="1:8" ht="12.75" customHeight="1">
      <c r="A25" s="92"/>
      <c r="B25" s="99"/>
      <c r="C25" s="99"/>
      <c r="D25" s="99"/>
      <c r="E25" s="20">
        <f>IF(E24="","",IF(E24=82000,"Correct!","Try again!"))</f>
      </c>
      <c r="F25" s="20">
        <f>IF(F24="","",IF(F24=2050,"Correct!","Try again!"))</f>
      </c>
      <c r="G25" s="20">
        <f>IF(G24="","",IF(G24=40,"Correct!","Try again!"))</f>
      </c>
      <c r="H25" s="7"/>
    </row>
    <row r="26" spans="1:8" ht="12.75" customHeight="1">
      <c r="A26" s="92"/>
      <c r="B26" s="123" t="s">
        <v>53</v>
      </c>
      <c r="C26" s="123"/>
      <c r="D26" s="123"/>
      <c r="E26" s="123"/>
      <c r="F26" s="123"/>
      <c r="G26" s="7"/>
      <c r="H26" s="7"/>
    </row>
    <row r="27" spans="1:8" ht="12.75" customHeight="1">
      <c r="A27" s="92"/>
      <c r="B27" s="101" t="s">
        <v>124</v>
      </c>
      <c r="C27" s="99"/>
      <c r="D27" s="99"/>
      <c r="E27" s="99"/>
      <c r="F27" s="99"/>
      <c r="G27" s="68"/>
      <c r="H27" s="7"/>
    </row>
    <row r="28" spans="1:8" ht="12.75" customHeight="1">
      <c r="A28" s="92"/>
      <c r="B28" s="101" t="s">
        <v>119</v>
      </c>
      <c r="C28" s="99"/>
      <c r="D28" s="99"/>
      <c r="E28" s="99"/>
      <c r="F28" s="99"/>
      <c r="G28" s="61"/>
      <c r="H28" s="7"/>
    </row>
    <row r="29" spans="1:8" ht="12.75" customHeight="1" thickBot="1">
      <c r="A29" s="92"/>
      <c r="B29" s="101" t="s">
        <v>120</v>
      </c>
      <c r="C29" s="99"/>
      <c r="D29" s="99"/>
      <c r="E29" s="99"/>
      <c r="F29" s="99"/>
      <c r="G29" s="66"/>
      <c r="H29" s="7"/>
    </row>
    <row r="30" spans="1:8" ht="12.75" customHeight="1" thickTop="1">
      <c r="A30" s="92"/>
      <c r="B30" s="9"/>
      <c r="C30" s="9"/>
      <c r="D30" s="9"/>
      <c r="E30" s="9"/>
      <c r="F30" s="9"/>
      <c r="G30" s="20">
        <f>IF(G29="","",IF(G29=82000,"Correct!","Try again!"))</f>
      </c>
      <c r="H30" s="7"/>
    </row>
  </sheetData>
  <sheetProtection password="C690" sheet="1" objects="1" scenarios="1" selectLockedCells="1"/>
  <mergeCells count="28">
    <mergeCell ref="B6:G6"/>
    <mergeCell ref="B5:G5"/>
    <mergeCell ref="C3:D3"/>
    <mergeCell ref="C2:D2"/>
    <mergeCell ref="C1:D1"/>
    <mergeCell ref="B7:D7"/>
    <mergeCell ref="B9:D9"/>
    <mergeCell ref="B10:D10"/>
    <mergeCell ref="B11:D11"/>
    <mergeCell ref="B12:D12"/>
    <mergeCell ref="B13:D13"/>
    <mergeCell ref="B8:D8"/>
    <mergeCell ref="B14:D14"/>
    <mergeCell ref="B15:D15"/>
    <mergeCell ref="B16:D16"/>
    <mergeCell ref="B17:D17"/>
    <mergeCell ref="B19:D19"/>
    <mergeCell ref="B20:D20"/>
    <mergeCell ref="B18:D18"/>
    <mergeCell ref="B29:F29"/>
    <mergeCell ref="B28:F28"/>
    <mergeCell ref="B27:F27"/>
    <mergeCell ref="B21:D21"/>
    <mergeCell ref="B22:D22"/>
    <mergeCell ref="B23:D23"/>
    <mergeCell ref="B24:D24"/>
    <mergeCell ref="B25:D25"/>
    <mergeCell ref="B26:F26"/>
  </mergeCells>
  <printOptions horizontalCentered="1"/>
  <pageMargins left="0.25" right="0.25" top="0.35" bottom="0.31" header="0.5" footer="0.5"/>
  <pageSetup horizontalDpi="300" verticalDpi="300" orientation="portrait" scale="110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2"/>
  <sheetViews>
    <sheetView showGridLines="0" zoomScalePageLayoutView="0" workbookViewId="0" topLeftCell="A1">
      <selection activeCell="A1" sqref="A1:C1"/>
    </sheetView>
  </sheetViews>
  <sheetFormatPr defaultColWidth="9.140625" defaultRowHeight="12.75"/>
  <cols>
    <col min="1" max="1" width="2.7109375" style="0" customWidth="1"/>
    <col min="2" max="5" width="12.7109375" style="0" customWidth="1"/>
    <col min="6" max="6" width="2.7109375" style="0" customWidth="1"/>
    <col min="7" max="21" width="12.7109375" style="0" customWidth="1"/>
  </cols>
  <sheetData>
    <row r="1" spans="1:4" ht="12.75">
      <c r="A1" s="126" t="s">
        <v>96</v>
      </c>
      <c r="B1" s="122"/>
      <c r="C1" s="122"/>
      <c r="D1" s="4"/>
    </row>
    <row r="2" ht="12.75">
      <c r="E2" s="4"/>
    </row>
    <row r="3" spans="1:6" ht="12.75">
      <c r="A3" s="92"/>
      <c r="B3" s="111" t="s">
        <v>121</v>
      </c>
      <c r="C3" s="111"/>
      <c r="D3" s="111"/>
      <c r="E3" s="111"/>
      <c r="F3" s="9"/>
    </row>
    <row r="4" spans="1:6" ht="12.75">
      <c r="A4" s="92"/>
      <c r="B4" s="102"/>
      <c r="C4" s="102"/>
      <c r="D4" s="102"/>
      <c r="E4" s="5"/>
      <c r="F4" s="9"/>
    </row>
    <row r="5" spans="1:6" ht="12.75">
      <c r="A5" s="92"/>
      <c r="B5" s="102" t="s">
        <v>90</v>
      </c>
      <c r="C5" s="102"/>
      <c r="D5" s="102"/>
      <c r="E5" s="73">
        <v>400</v>
      </c>
      <c r="F5" s="9"/>
    </row>
    <row r="6" spans="1:6" ht="12.75">
      <c r="A6" s="92"/>
      <c r="B6" s="102" t="s">
        <v>42</v>
      </c>
      <c r="C6" s="102"/>
      <c r="D6" s="102"/>
      <c r="E6" s="84">
        <v>2100</v>
      </c>
      <c r="F6" s="9"/>
    </row>
    <row r="7" spans="1:6" ht="12.75">
      <c r="A7" s="92"/>
      <c r="B7" s="102" t="s">
        <v>43</v>
      </c>
      <c r="C7" s="102"/>
      <c r="D7" s="102"/>
      <c r="E7" s="73">
        <v>750</v>
      </c>
      <c r="F7" s="9"/>
    </row>
    <row r="8" spans="1:6" ht="12.75">
      <c r="A8" s="92"/>
      <c r="B8" s="102" t="s">
        <v>44</v>
      </c>
      <c r="C8" s="102"/>
      <c r="D8" s="102"/>
      <c r="E8" s="21">
        <v>0.4</v>
      </c>
      <c r="F8" s="9"/>
    </row>
    <row r="9" spans="1:6" ht="12.75">
      <c r="A9" s="92"/>
      <c r="B9" s="102" t="s">
        <v>45</v>
      </c>
      <c r="C9" s="102"/>
      <c r="D9" s="102"/>
      <c r="E9" s="7"/>
      <c r="F9" s="9"/>
    </row>
    <row r="10" spans="1:6" ht="12.75">
      <c r="A10" s="92"/>
      <c r="B10" s="102" t="s">
        <v>122</v>
      </c>
      <c r="C10" s="102"/>
      <c r="D10" s="102"/>
      <c r="E10" s="70">
        <v>12000</v>
      </c>
      <c r="F10" s="9"/>
    </row>
    <row r="11" spans="1:6" ht="12.75">
      <c r="A11" s="92"/>
      <c r="B11" s="102" t="s">
        <v>47</v>
      </c>
      <c r="C11" s="102"/>
      <c r="D11" s="102"/>
      <c r="E11" s="75">
        <v>70000</v>
      </c>
      <c r="F11" s="9"/>
    </row>
    <row r="12" spans="1:6" ht="12.75">
      <c r="A12" s="92"/>
      <c r="B12" s="9"/>
      <c r="C12" s="9"/>
      <c r="D12" s="9"/>
      <c r="E12" s="9"/>
      <c r="F12" s="9"/>
    </row>
  </sheetData>
  <sheetProtection password="C690" sheet="1" objects="1" scenarios="1" selectLockedCells="1" selectUnlockedCells="1"/>
  <mergeCells count="10">
    <mergeCell ref="B9:D9"/>
    <mergeCell ref="B10:D10"/>
    <mergeCell ref="B11:D11"/>
    <mergeCell ref="B3:E3"/>
    <mergeCell ref="A1:C1"/>
    <mergeCell ref="B4:D4"/>
    <mergeCell ref="B5:D5"/>
    <mergeCell ref="B6:D6"/>
    <mergeCell ref="B7:D7"/>
    <mergeCell ref="B8:D8"/>
  </mergeCells>
  <printOptions horizontalCentered="1"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Poornima K</cp:lastModifiedBy>
  <cp:lastPrinted>2013-07-10T20:19:35Z</cp:lastPrinted>
  <dcterms:created xsi:type="dcterms:W3CDTF">1999-06-02T16:16:49Z</dcterms:created>
  <dcterms:modified xsi:type="dcterms:W3CDTF">2013-07-29T09:38:03Z</dcterms:modified>
  <cp:category/>
  <cp:version/>
  <cp:contentType/>
  <cp:contentStatus/>
</cp:coreProperties>
</file>