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14-14A" sheetId="1" r:id="rId1"/>
    <sheet name="Given P14-14A" sheetId="2" r:id="rId2"/>
    <sheet name="P14-15A" sheetId="3" r:id="rId3"/>
    <sheet name="Given P14-15A" sheetId="4" r:id="rId4"/>
    <sheet name="P14-19A" sheetId="5" r:id="rId5"/>
    <sheet name="Given P14-19A" sheetId="6" r:id="rId6"/>
  </sheets>
  <definedNames/>
  <calcPr fullCalcOnLoad="1"/>
</workbook>
</file>

<file path=xl/comments1.xml><?xml version="1.0" encoding="utf-8"?>
<comments xmlns="http://schemas.openxmlformats.org/spreadsheetml/2006/main">
  <authors>
    <author>x</author>
    <author>Jack Terry</author>
  </authors>
  <commentList>
    <comment ref="E12" authorId="0">
      <text>
        <r>
          <rPr>
            <sz val="9"/>
            <rFont val="Tahoma"/>
            <family val="2"/>
          </rPr>
          <t xml:space="preserve">Enter appropriate data in yellow cells.  Your entries for Net Cash Flow will be verified.
</t>
        </r>
      </text>
    </comment>
    <comment ref="E38" authorId="1">
      <text>
        <r>
          <rPr>
            <sz val="8"/>
            <rFont val="Tahoma"/>
            <family val="2"/>
          </rPr>
          <t>Enter appropriate data in yellow cells.  Your entries for Net Cash Flow will be verified.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  <author>Jack Terry</author>
  </authors>
  <commentList>
    <comment ref="E8" authorId="0">
      <text>
        <r>
          <rPr>
            <sz val="9"/>
            <rFont val="Tahoma"/>
            <family val="2"/>
          </rPr>
          <t xml:space="preserve">Enter appropriate data in yellow cells.  Your calculations will be verified.
</t>
        </r>
      </text>
    </comment>
    <comment ref="E21" authorId="1">
      <text>
        <r>
          <rPr>
            <sz val="8"/>
            <rFont val="Tahoma"/>
            <family val="2"/>
          </rPr>
          <t>Enter appropriate data in yellow cells.  Your entries for Net Cash Flows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9"/>
            <rFont val="Tahoma"/>
            <family val="2"/>
          </rPr>
          <t xml:space="preserve">Enter appropriate data in yellow cells.  Your entries for Net Cash Flows from Operating, Investing, and Financing Activities will be verified.
</t>
        </r>
      </text>
    </comment>
  </commentList>
</comments>
</file>

<file path=xl/sharedStrings.xml><?xml version="1.0" encoding="utf-8"?>
<sst xmlns="http://schemas.openxmlformats.org/spreadsheetml/2006/main" count="164" uniqueCount="135">
  <si>
    <t>Student Name:</t>
  </si>
  <si>
    <t>Class:</t>
  </si>
  <si>
    <t>Account Title</t>
  </si>
  <si>
    <t>Sales</t>
  </si>
  <si>
    <t>Insurance expense</t>
  </si>
  <si>
    <t>Statement of Cash Flows</t>
  </si>
  <si>
    <t xml:space="preserve">  Insurance</t>
  </si>
  <si>
    <t xml:space="preserve">  Salaries</t>
  </si>
  <si>
    <t>Land</t>
  </si>
  <si>
    <t xml:space="preserve">  Cost</t>
  </si>
  <si>
    <t xml:space="preserve">  Accumulated depreciation</t>
  </si>
  <si>
    <t>Net Cash Flow from Investing Activities</t>
  </si>
  <si>
    <t xml:space="preserve">  Sales price</t>
  </si>
  <si>
    <t>Cash Flow from Investing Activities:</t>
  </si>
  <si>
    <t xml:space="preserve">  Inflow from Sale of Equipment</t>
  </si>
  <si>
    <t xml:space="preserve">  Outflow to Purchase Land</t>
  </si>
  <si>
    <t xml:space="preserve">  Outflow to Purchase Equipment</t>
  </si>
  <si>
    <t xml:space="preserve"> Assets</t>
  </si>
  <si>
    <t xml:space="preserve">  Cash</t>
  </si>
  <si>
    <t xml:space="preserve">  Equipment</t>
  </si>
  <si>
    <t>Net Income</t>
  </si>
  <si>
    <t xml:space="preserve">  Land</t>
  </si>
  <si>
    <t>Plus: Noncash charges</t>
  </si>
  <si>
    <t xml:space="preserve"> Sales</t>
  </si>
  <si>
    <t xml:space="preserve"> Land purchase</t>
  </si>
  <si>
    <t xml:space="preserve"> New equipment purchase</t>
  </si>
  <si>
    <t>Common stock issued</t>
  </si>
  <si>
    <t xml:space="preserve">  Accumulated depreciation.</t>
  </si>
  <si>
    <t>Computation of Cash Flows from Investing Activities</t>
  </si>
  <si>
    <t>Cash Flows from Financing Activities:</t>
  </si>
  <si>
    <t>Income Statement</t>
  </si>
  <si>
    <t>Cost of goods sold</t>
  </si>
  <si>
    <t>Service revenue</t>
  </si>
  <si>
    <t>Gross margin</t>
  </si>
  <si>
    <t>Salaries expense</t>
  </si>
  <si>
    <t>Depreciation expense</t>
  </si>
  <si>
    <t>Operating income</t>
  </si>
  <si>
    <t>Gain on sale of equipment</t>
  </si>
  <si>
    <t>Net income</t>
  </si>
  <si>
    <t>Cash collections from customers for sales</t>
  </si>
  <si>
    <t>Cash collections from customers for services</t>
  </si>
  <si>
    <t>Cash payments for:</t>
  </si>
  <si>
    <t xml:space="preserve">  Inventory</t>
  </si>
  <si>
    <t>Requirement A - Direct Method:</t>
  </si>
  <si>
    <t>Requirement B - Indirect Method:</t>
  </si>
  <si>
    <t>Calculation of changes in current assets and liabilities:</t>
  </si>
  <si>
    <t>Accounts receivable</t>
  </si>
  <si>
    <t>Merchandise inventory</t>
  </si>
  <si>
    <t>Prepaid insurance</t>
  </si>
  <si>
    <t>Accounts payable</t>
  </si>
  <si>
    <t>Salaries payable</t>
  </si>
  <si>
    <t>Unearned revenue</t>
  </si>
  <si>
    <t>Account</t>
  </si>
  <si>
    <t>Change</t>
  </si>
  <si>
    <t>Add:</t>
  </si>
  <si>
    <t xml:space="preserve">  Decrease in accounts receivable</t>
  </si>
  <si>
    <t xml:space="preserve">  Decrease in prepaid insurance</t>
  </si>
  <si>
    <t xml:space="preserve">  Increase in accounts payable</t>
  </si>
  <si>
    <t xml:space="preserve">  Increase in salaries payable</t>
  </si>
  <si>
    <t>Deduct:</t>
  </si>
  <si>
    <t xml:space="preserve">  Increase in merchandise inventory</t>
  </si>
  <si>
    <t xml:space="preserve">  Decrease in unearned service revenue</t>
  </si>
  <si>
    <t xml:space="preserve">  Depreciation expense</t>
  </si>
  <si>
    <t>Add:  Noncash expenses</t>
  </si>
  <si>
    <t xml:space="preserve">  Gain on sale of equipment</t>
  </si>
  <si>
    <t>Net cash inflow from operating activities</t>
  </si>
  <si>
    <t>Problem 14-15A</t>
  </si>
  <si>
    <t>Problem 14-19A</t>
  </si>
  <si>
    <t>Equipment</t>
  </si>
  <si>
    <t>Buildings</t>
  </si>
  <si>
    <t>Cost of equipment purchased</t>
  </si>
  <si>
    <t>Equipment sold:</t>
  </si>
  <si>
    <t xml:space="preserve">  Gain on sale</t>
  </si>
  <si>
    <t>Original cost of demolished building</t>
  </si>
  <si>
    <t>Cost of land sold</t>
  </si>
  <si>
    <t>Selling price of land</t>
  </si>
  <si>
    <t>Purchase of Marketable Securities</t>
  </si>
  <si>
    <t>Sale of Marketable Securities</t>
  </si>
  <si>
    <t>Cost of Equipment Sold</t>
  </si>
  <si>
    <t>Sale of Equipment</t>
  </si>
  <si>
    <t>Purchase of Buildings</t>
  </si>
  <si>
    <t>Purchase of Land</t>
  </si>
  <si>
    <t xml:space="preserve">  Inflow from Sale of Land</t>
  </si>
  <si>
    <t xml:space="preserve">  Outflow to Purchase Buildings</t>
  </si>
  <si>
    <t>Liabilities</t>
  </si>
  <si>
    <t>Stockholders' Equity:</t>
  </si>
  <si>
    <t>As of December 31</t>
  </si>
  <si>
    <t>Balance Sheets</t>
  </si>
  <si>
    <t>Problem 14-14A</t>
  </si>
  <si>
    <t>Investment securities</t>
  </si>
  <si>
    <t>Cost of investment securities sold</t>
  </si>
  <si>
    <t>Loss on sale of investment securities</t>
  </si>
  <si>
    <t>Additional Information:</t>
  </si>
  <si>
    <t>Old equipment:</t>
  </si>
  <si>
    <t>Cash flows from operating activities:</t>
  </si>
  <si>
    <t>Given Data P14-19A:</t>
  </si>
  <si>
    <t>Given Data P14-15A:</t>
  </si>
  <si>
    <t>Given Data P14-14A:</t>
  </si>
  <si>
    <t xml:space="preserve">  Inflow from Sale of Investment Securities</t>
  </si>
  <si>
    <t>GREEN BRANDS, INC.</t>
  </si>
  <si>
    <t>Unearned service revenue</t>
  </si>
  <si>
    <t>For the Year Ended December 31, 2014</t>
  </si>
  <si>
    <t>Cash Flows from Operating Activities:</t>
  </si>
  <si>
    <t>MASS TRADING COMPANY</t>
  </si>
  <si>
    <t>Additional information for 2014:</t>
  </si>
  <si>
    <t xml:space="preserve">  Outflow to Purchase Investment Securities</t>
  </si>
  <si>
    <t>RACEWAY CORPORATION</t>
  </si>
  <si>
    <t>For the Period Ended December 31, 2014</t>
  </si>
  <si>
    <t>Cash Flows from Investing Activities:</t>
  </si>
  <si>
    <t>Plus: Decreases in current assets and</t>
  </si>
  <si>
    <t xml:space="preserve">  Increases in current liabilities:</t>
  </si>
  <si>
    <t>Less: Increases in current assets and</t>
  </si>
  <si>
    <t xml:space="preserve">  Decreases in current liabilities:</t>
  </si>
  <si>
    <t>Net increase in cash</t>
  </si>
  <si>
    <t>Plus: Beginning cash balance</t>
  </si>
  <si>
    <t>Ending cash balance</t>
  </si>
  <si>
    <t>Net Cash inflow from Operating Activities:</t>
  </si>
  <si>
    <t>Net Cash outflow from investing activities:</t>
  </si>
  <si>
    <t>Net Cash inflow from financing activities:</t>
  </si>
  <si>
    <t xml:space="preserve">  Account receivable</t>
  </si>
  <si>
    <t xml:space="preserve">  Merchandise inventory</t>
  </si>
  <si>
    <t xml:space="preserve">  Prepaid rent</t>
  </si>
  <si>
    <t>Total assets</t>
  </si>
  <si>
    <t xml:space="preserve">  Accounts payable (inventory)</t>
  </si>
  <si>
    <t xml:space="preserve">  Salaries payable</t>
  </si>
  <si>
    <t xml:space="preserve">  Common stock, $50 par value</t>
  </si>
  <si>
    <t xml:space="preserve">  Retained earnings</t>
  </si>
  <si>
    <t>Total liabilities and equity</t>
  </si>
  <si>
    <t xml:space="preserve"> Cost of goods sold</t>
  </si>
  <si>
    <t xml:space="preserve"> Gross profit</t>
  </si>
  <si>
    <t xml:space="preserve"> Operating expenses:</t>
  </si>
  <si>
    <t xml:space="preserve">  Rent expense</t>
  </si>
  <si>
    <t xml:space="preserve">  Salaries expense</t>
  </si>
  <si>
    <t xml:space="preserve">  Other operating expenses</t>
  </si>
  <si>
    <t xml:space="preserve"> Net income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</si>
</sst>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mmm\.\ d"/>
    <numFmt numFmtId="177" formatCode="[$-409]dddd\,\ mmmm\ dd\,\ yyyy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169" fontId="0" fillId="31" borderId="0">
      <alignment horizontal="center"/>
      <protection/>
    </xf>
    <xf numFmtId="169" fontId="0" fillId="32" borderId="0" applyBorder="0">
      <alignment/>
      <protection locked="0"/>
    </xf>
    <xf numFmtId="0" fontId="40" fillId="33" borderId="0" applyNumberFormat="0" applyBorder="0" applyAlignment="0" applyProtection="0"/>
    <xf numFmtId="0" fontId="0" fillId="0" borderId="0">
      <alignment/>
      <protection/>
    </xf>
    <xf numFmtId="0" fontId="0" fillId="34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 horizontal="centerContinuous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175" fontId="0" fillId="35" borderId="0" xfId="42" applyNumberFormat="1" applyFont="1" applyFill="1" applyAlignment="1">
      <alignment/>
    </xf>
    <xf numFmtId="0" fontId="0" fillId="35" borderId="0" xfId="0" applyFill="1" applyAlignment="1">
      <alignment horizontal="centerContinuous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68" fontId="0" fillId="35" borderId="0" xfId="0" applyNumberFormat="1" applyFont="1" applyFill="1" applyAlignment="1">
      <alignment/>
    </xf>
    <xf numFmtId="169" fontId="0" fillId="35" borderId="0" xfId="0" applyNumberFormat="1" applyFont="1" applyFill="1" applyAlignment="1">
      <alignment/>
    </xf>
    <xf numFmtId="169" fontId="0" fillId="35" borderId="0" xfId="0" applyNumberFormat="1" applyFill="1" applyAlignment="1">
      <alignment/>
    </xf>
    <xf numFmtId="169" fontId="0" fillId="35" borderId="10" xfId="0" applyNumberFormat="1" applyFont="1" applyFill="1" applyBorder="1" applyAlignment="1">
      <alignment/>
    </xf>
    <xf numFmtId="169" fontId="0" fillId="35" borderId="10" xfId="0" applyNumberFormat="1" applyFill="1" applyBorder="1" applyAlignment="1">
      <alignment/>
    </xf>
    <xf numFmtId="168" fontId="0" fillId="35" borderId="11" xfId="0" applyNumberFormat="1" applyFill="1" applyBorder="1" applyAlignment="1">
      <alignment/>
    </xf>
    <xf numFmtId="175" fontId="0" fillId="35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9" fontId="0" fillId="35" borderId="0" xfId="0" applyNumberFormat="1" applyFont="1" applyFill="1" applyBorder="1" applyAlignment="1">
      <alignment/>
    </xf>
    <xf numFmtId="173" fontId="0" fillId="35" borderId="0" xfId="0" applyNumberFormat="1" applyFont="1" applyFill="1" applyBorder="1" applyAlignment="1">
      <alignment/>
    </xf>
    <xf numFmtId="169" fontId="0" fillId="37" borderId="10" xfId="0" applyNumberFormat="1" applyFont="1" applyFill="1" applyBorder="1" applyAlignment="1" applyProtection="1">
      <alignment/>
      <protection locked="0"/>
    </xf>
    <xf numFmtId="168" fontId="0" fillId="37" borderId="11" xfId="0" applyNumberFormat="1" applyFont="1" applyFill="1" applyBorder="1" applyAlignment="1" applyProtection="1">
      <alignment/>
      <protection locked="0"/>
    </xf>
    <xf numFmtId="169" fontId="0" fillId="37" borderId="0" xfId="0" applyNumberFormat="1" applyFont="1" applyFill="1" applyBorder="1" applyAlignment="1" applyProtection="1">
      <alignment/>
      <protection locked="0"/>
    </xf>
    <xf numFmtId="169" fontId="0" fillId="37" borderId="12" xfId="42" applyNumberFormat="1" applyFont="1" applyFill="1" applyBorder="1" applyAlignment="1" applyProtection="1">
      <alignment/>
      <protection locked="0"/>
    </xf>
    <xf numFmtId="169" fontId="0" fillId="37" borderId="0" xfId="42" applyNumberFormat="1" applyFont="1" applyFill="1" applyBorder="1" applyAlignment="1" applyProtection="1">
      <alignment/>
      <protection locked="0"/>
    </xf>
    <xf numFmtId="169" fontId="0" fillId="37" borderId="12" xfId="0" applyNumberFormat="1" applyFont="1" applyFill="1" applyBorder="1" applyAlignment="1" applyProtection="1">
      <alignment/>
      <protection locked="0"/>
    </xf>
    <xf numFmtId="168" fontId="0" fillId="37" borderId="0" xfId="0" applyNumberFormat="1" applyFont="1" applyFill="1" applyAlignment="1" applyProtection="1">
      <alignment/>
      <protection locked="0"/>
    </xf>
    <xf numFmtId="168" fontId="0" fillId="37" borderId="13" xfId="0" applyNumberFormat="1" applyFont="1" applyFill="1" applyBorder="1" applyAlignment="1" applyProtection="1">
      <alignment/>
      <protection locked="0"/>
    </xf>
    <xf numFmtId="168" fontId="0" fillId="37" borderId="12" xfId="0" applyNumberFormat="1" applyFont="1" applyFill="1" applyBorder="1" applyAlignment="1" applyProtection="1">
      <alignment/>
      <protection locked="0"/>
    </xf>
    <xf numFmtId="169" fontId="0" fillId="37" borderId="14" xfId="0" applyNumberFormat="1" applyFont="1" applyFill="1" applyBorder="1" applyAlignment="1" applyProtection="1">
      <alignment/>
      <protection locked="0"/>
    </xf>
    <xf numFmtId="169" fontId="0" fillId="37" borderId="15" xfId="0" applyNumberFormat="1" applyFont="1" applyFill="1" applyBorder="1" applyAlignment="1" applyProtection="1">
      <alignment/>
      <protection locked="0"/>
    </xf>
    <xf numFmtId="169" fontId="0" fillId="37" borderId="16" xfId="44" applyNumberFormat="1" applyFont="1" applyFill="1" applyBorder="1" applyAlignment="1" applyProtection="1">
      <alignment/>
      <protection locked="0"/>
    </xf>
    <xf numFmtId="168" fontId="0" fillId="37" borderId="12" xfId="44" applyNumberFormat="1" applyFill="1" applyBorder="1" applyAlignment="1" applyProtection="1">
      <alignment/>
      <protection locked="0"/>
    </xf>
    <xf numFmtId="168" fontId="0" fillId="37" borderId="0" xfId="44" applyNumberFormat="1" applyFill="1" applyAlignment="1" applyProtection="1">
      <alignment/>
      <protection locked="0"/>
    </xf>
    <xf numFmtId="168" fontId="0" fillId="37" borderId="17" xfId="42" applyNumberFormat="1" applyFill="1" applyBorder="1" applyAlignment="1" applyProtection="1">
      <alignment/>
      <protection locked="0"/>
    </xf>
    <xf numFmtId="0" fontId="4" fillId="35" borderId="0" xfId="0" applyFont="1" applyFill="1" applyAlignment="1">
      <alignment/>
    </xf>
    <xf numFmtId="169" fontId="0" fillId="37" borderId="18" xfId="42" applyNumberFormat="1" applyFont="1" applyFill="1" applyBorder="1" applyAlignment="1" applyProtection="1">
      <alignment/>
      <protection locked="0"/>
    </xf>
    <xf numFmtId="169" fontId="0" fillId="35" borderId="0" xfId="42" applyNumberFormat="1" applyFont="1" applyFill="1" applyBorder="1" applyAlignment="1">
      <alignment/>
    </xf>
    <xf numFmtId="169" fontId="0" fillId="37" borderId="17" xfId="42" applyNumberFormat="1" applyFont="1" applyFill="1" applyBorder="1" applyAlignment="1" applyProtection="1">
      <alignment/>
      <protection locked="0"/>
    </xf>
    <xf numFmtId="168" fontId="0" fillId="37" borderId="0" xfId="44" applyNumberFormat="1" applyFont="1" applyFill="1" applyAlignment="1" applyProtection="1">
      <alignment/>
      <protection locked="0"/>
    </xf>
    <xf numFmtId="168" fontId="0" fillId="37" borderId="11" xfId="44" applyNumberFormat="1" applyFont="1" applyFill="1" applyBorder="1" applyAlignment="1" applyProtection="1">
      <alignment/>
      <protection locked="0"/>
    </xf>
    <xf numFmtId="169" fontId="0" fillId="35" borderId="0" xfId="42" applyNumberFormat="1" applyFont="1" applyFill="1" applyAlignment="1">
      <alignment/>
    </xf>
    <xf numFmtId="168" fontId="0" fillId="35" borderId="0" xfId="44" applyNumberFormat="1" applyFont="1" applyFill="1" applyAlignment="1">
      <alignment/>
    </xf>
    <xf numFmtId="168" fontId="0" fillId="37" borderId="19" xfId="0" applyNumberFormat="1" applyFont="1" applyFill="1" applyBorder="1" applyAlignment="1" applyProtection="1">
      <alignment/>
      <protection locked="0"/>
    </xf>
    <xf numFmtId="169" fontId="0" fillId="37" borderId="17" xfId="0" applyNumberFormat="1" applyFont="1" applyFill="1" applyBorder="1" applyAlignment="1" applyProtection="1">
      <alignment/>
      <protection locked="0"/>
    </xf>
    <xf numFmtId="168" fontId="0" fillId="37" borderId="0" xfId="44" applyNumberFormat="1" applyFont="1" applyFill="1" applyAlignment="1" applyProtection="1">
      <alignment/>
      <protection locked="0"/>
    </xf>
    <xf numFmtId="168" fontId="0" fillId="37" borderId="0" xfId="42" applyNumberFormat="1" applyFont="1" applyFill="1" applyAlignment="1" applyProtection="1">
      <alignment/>
      <protection locked="0"/>
    </xf>
    <xf numFmtId="169" fontId="0" fillId="37" borderId="0" xfId="42" applyNumberFormat="1" applyFont="1" applyFill="1" applyAlignment="1" applyProtection="1">
      <alignment/>
      <protection locked="0"/>
    </xf>
    <xf numFmtId="169" fontId="0" fillId="37" borderId="10" xfId="42" applyNumberFormat="1" applyFont="1" applyFill="1" applyBorder="1" applyAlignment="1" applyProtection="1">
      <alignment/>
      <protection locked="0"/>
    </xf>
    <xf numFmtId="168" fontId="0" fillId="35" borderId="11" xfId="44" applyNumberFormat="1" applyFont="1" applyFill="1" applyBorder="1" applyAlignment="1">
      <alignment/>
    </xf>
    <xf numFmtId="169" fontId="0" fillId="35" borderId="10" xfId="42" applyNumberFormat="1" applyFont="1" applyFill="1" applyBorder="1" applyAlignment="1">
      <alignment/>
    </xf>
    <xf numFmtId="168" fontId="0" fillId="35" borderId="0" xfId="42" applyNumberFormat="1" applyFont="1" applyFill="1" applyAlignment="1">
      <alignment/>
    </xf>
    <xf numFmtId="169" fontId="0" fillId="31" borderId="0" xfId="56">
      <alignment horizontal="center"/>
      <protection/>
    </xf>
    <xf numFmtId="0" fontId="1" fillId="35" borderId="0" xfId="0" applyFont="1" applyFill="1" applyBorder="1" applyAlignment="1">
      <alignment horizontal="center"/>
    </xf>
    <xf numFmtId="0" fontId="11" fillId="35" borderId="0" xfId="0" applyFont="1" applyFill="1" applyAlignment="1" applyProtection="1">
      <alignment horizontal="center"/>
      <protection/>
    </xf>
    <xf numFmtId="168" fontId="0" fillId="37" borderId="18" xfId="42" applyNumberFormat="1" applyFill="1" applyBorder="1" applyAlignment="1" applyProtection="1">
      <alignment/>
      <protection locked="0"/>
    </xf>
    <xf numFmtId="0" fontId="1" fillId="35" borderId="0" xfId="0" applyFont="1" applyFill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0" fontId="0" fillId="35" borderId="0" xfId="0" applyFont="1" applyFill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35" borderId="20" xfId="0" applyFont="1" applyFill="1" applyBorder="1" applyAlignment="1">
      <alignment horizontal="left"/>
    </xf>
    <xf numFmtId="0" fontId="1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0" fillId="35" borderId="0" xfId="0" applyFill="1" applyAlignment="1">
      <alignment horizontal="left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37" borderId="14" xfId="0" applyFont="1" applyFill="1" applyBorder="1" applyAlignment="1" applyProtection="1">
      <alignment horizontal="left"/>
      <protection locked="0"/>
    </xf>
    <xf numFmtId="0" fontId="0" fillId="37" borderId="18" xfId="0" applyFont="1" applyFill="1" applyBorder="1" applyAlignment="1" applyProtection="1">
      <alignment horizontal="left"/>
      <protection locked="0"/>
    </xf>
    <xf numFmtId="0" fontId="0" fillId="37" borderId="18" xfId="0" applyFont="1" applyFill="1" applyBorder="1" applyAlignment="1" applyProtection="1">
      <alignment horizontal="left"/>
      <protection locked="0"/>
    </xf>
    <xf numFmtId="0" fontId="0" fillId="37" borderId="15" xfId="0" applyFont="1" applyFill="1" applyBorder="1" applyAlignment="1" applyProtection="1">
      <alignment horizontal="left"/>
      <protection locked="0"/>
    </xf>
    <xf numFmtId="0" fontId="0" fillId="37" borderId="17" xfId="0" applyFont="1" applyFill="1" applyBorder="1" applyAlignment="1" applyProtection="1">
      <alignment horizontal="left"/>
      <protection locked="0"/>
    </xf>
    <xf numFmtId="0" fontId="0" fillId="37" borderId="17" xfId="0" applyFont="1" applyFill="1" applyBorder="1" applyAlignment="1" applyProtection="1">
      <alignment horizontal="left"/>
      <protection locked="0"/>
    </xf>
    <xf numFmtId="0" fontId="0" fillId="37" borderId="21" xfId="0" applyFont="1" applyFill="1" applyBorder="1" applyAlignment="1" applyProtection="1">
      <alignment horizontal="left"/>
      <protection locked="0"/>
    </xf>
    <xf numFmtId="0" fontId="0" fillId="37" borderId="22" xfId="0" applyFont="1" applyFill="1" applyBorder="1" applyAlignment="1" applyProtection="1">
      <alignment horizontal="left"/>
      <protection locked="0"/>
    </xf>
    <xf numFmtId="0" fontId="0" fillId="37" borderId="22" xfId="0" applyFont="1" applyFill="1" applyBorder="1" applyAlignment="1" applyProtection="1">
      <alignment horizontal="left"/>
      <protection locked="0"/>
    </xf>
    <xf numFmtId="0" fontId="0" fillId="37" borderId="0" xfId="0" applyFont="1" applyFill="1" applyBorder="1" applyAlignment="1" applyProtection="1">
      <alignment horizontal="left"/>
      <protection locked="0"/>
    </xf>
    <xf numFmtId="0" fontId="0" fillId="37" borderId="0" xfId="0" applyFont="1" applyFill="1" applyBorder="1" applyAlignment="1" applyProtection="1">
      <alignment horizontal="left"/>
      <protection locked="0"/>
    </xf>
    <xf numFmtId="0" fontId="0" fillId="36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21" width="12.7109375" style="5" customWidth="1"/>
    <col min="22" max="28" width="9.140625" style="5" customWidth="1"/>
  </cols>
  <sheetData>
    <row r="1" spans="2:4" ht="12.75">
      <c r="B1" s="2" t="s">
        <v>0</v>
      </c>
      <c r="C1" s="68"/>
      <c r="D1" s="68"/>
    </row>
    <row r="2" spans="2:4" ht="12.75">
      <c r="B2" s="2" t="s">
        <v>1</v>
      </c>
      <c r="C2" s="68"/>
      <c r="D2" s="68"/>
    </row>
    <row r="3" spans="2:4" ht="12.75">
      <c r="B3" s="3"/>
      <c r="C3" s="66" t="s">
        <v>88</v>
      </c>
      <c r="D3" s="66"/>
    </row>
    <row r="4" spans="2:6" ht="12.75">
      <c r="B4" s="5"/>
      <c r="C4" s="5"/>
      <c r="D4" s="5"/>
      <c r="E4" s="5"/>
      <c r="F4" s="5"/>
    </row>
    <row r="5" spans="1:8" ht="12.75">
      <c r="A5" s="61"/>
      <c r="B5" s="70" t="s">
        <v>43</v>
      </c>
      <c r="C5" s="70"/>
      <c r="D5" s="70"/>
      <c r="E5" s="7"/>
      <c r="F5" s="7"/>
      <c r="G5" s="7"/>
      <c r="H5" s="7"/>
    </row>
    <row r="6" spans="1:8" ht="12.75">
      <c r="A6" s="61"/>
      <c r="B6" s="67"/>
      <c r="C6" s="67"/>
      <c r="D6" s="67"/>
      <c r="E6" s="7"/>
      <c r="F6" s="7"/>
      <c r="G6" s="7"/>
      <c r="H6" s="7"/>
    </row>
    <row r="7" spans="1:8" ht="12.75">
      <c r="A7" s="61"/>
      <c r="B7" s="65" t="s">
        <v>99</v>
      </c>
      <c r="C7" s="65"/>
      <c r="D7" s="65"/>
      <c r="E7" s="65"/>
      <c r="F7" s="65"/>
      <c r="G7" s="7"/>
      <c r="H7" s="7"/>
    </row>
    <row r="8" spans="1:8" ht="12.75">
      <c r="A8" s="61"/>
      <c r="B8" s="65" t="s">
        <v>5</v>
      </c>
      <c r="C8" s="65"/>
      <c r="D8" s="65"/>
      <c r="E8" s="65"/>
      <c r="F8" s="65"/>
      <c r="G8" s="7"/>
      <c r="H8" s="7"/>
    </row>
    <row r="9" spans="1:8" ht="12.75">
      <c r="A9" s="61"/>
      <c r="B9" s="65" t="s">
        <v>101</v>
      </c>
      <c r="C9" s="65"/>
      <c r="D9" s="65"/>
      <c r="E9" s="65"/>
      <c r="F9" s="65"/>
      <c r="G9" s="7"/>
      <c r="H9" s="7"/>
    </row>
    <row r="10" spans="1:8" ht="12.75">
      <c r="A10" s="61"/>
      <c r="B10" s="67"/>
      <c r="C10" s="67"/>
      <c r="D10" s="67"/>
      <c r="E10" s="8"/>
      <c r="F10" s="8"/>
      <c r="G10" s="7"/>
      <c r="H10" s="7"/>
    </row>
    <row r="11" spans="1:8" ht="12.75">
      <c r="A11" s="61"/>
      <c r="B11" s="67" t="s">
        <v>94</v>
      </c>
      <c r="C11" s="67"/>
      <c r="D11" s="67"/>
      <c r="E11" s="8"/>
      <c r="F11" s="8"/>
      <c r="G11" s="7"/>
      <c r="H11" s="7"/>
    </row>
    <row r="12" spans="1:8" ht="12.75">
      <c r="A12" s="61"/>
      <c r="B12" s="67" t="s">
        <v>39</v>
      </c>
      <c r="C12" s="67"/>
      <c r="D12" s="67"/>
      <c r="E12" s="48"/>
      <c r="F12" s="11"/>
      <c r="G12" s="7"/>
      <c r="H12" s="7"/>
    </row>
    <row r="13" spans="1:8" ht="12.75">
      <c r="A13" s="61"/>
      <c r="B13" s="67" t="s">
        <v>40</v>
      </c>
      <c r="C13" s="67"/>
      <c r="D13" s="67"/>
      <c r="E13" s="45"/>
      <c r="F13" s="7"/>
      <c r="G13" s="7"/>
      <c r="H13" s="7"/>
    </row>
    <row r="14" spans="1:8" ht="12.75">
      <c r="A14" s="61"/>
      <c r="B14" s="67" t="s">
        <v>41</v>
      </c>
      <c r="C14" s="67"/>
      <c r="D14" s="67"/>
      <c r="E14" s="46"/>
      <c r="F14" s="7"/>
      <c r="G14" s="7"/>
      <c r="H14" s="7"/>
    </row>
    <row r="15" spans="1:8" ht="12.75">
      <c r="A15" s="61"/>
      <c r="B15" s="67" t="s">
        <v>42</v>
      </c>
      <c r="C15" s="67"/>
      <c r="D15" s="67"/>
      <c r="E15" s="32"/>
      <c r="F15" s="7"/>
      <c r="G15" s="7"/>
      <c r="H15" s="7"/>
    </row>
    <row r="16" spans="1:8" ht="12.75">
      <c r="A16" s="61"/>
      <c r="B16" s="67" t="s">
        <v>6</v>
      </c>
      <c r="C16" s="67"/>
      <c r="D16" s="67"/>
      <c r="E16" s="47"/>
      <c r="F16" s="7"/>
      <c r="G16" s="7"/>
      <c r="H16" s="7"/>
    </row>
    <row r="17" spans="1:8" ht="12.75">
      <c r="A17" s="61"/>
      <c r="B17" s="67" t="s">
        <v>7</v>
      </c>
      <c r="C17" s="67"/>
      <c r="D17" s="67"/>
      <c r="E17" s="40"/>
      <c r="F17" s="7"/>
      <c r="G17" s="7"/>
      <c r="H17" s="7"/>
    </row>
    <row r="18" spans="1:8" ht="13.5" thickBot="1">
      <c r="A18" s="61"/>
      <c r="B18" s="67" t="s">
        <v>65</v>
      </c>
      <c r="C18" s="67"/>
      <c r="D18" s="67"/>
      <c r="E18" s="49"/>
      <c r="F18" s="7"/>
      <c r="G18" s="7"/>
      <c r="H18" s="7"/>
    </row>
    <row r="19" spans="1:8" ht="13.5" thickTop="1">
      <c r="A19" s="61"/>
      <c r="B19" s="67"/>
      <c r="C19" s="67"/>
      <c r="D19" s="67"/>
      <c r="E19" s="13">
        <f>IF(E18="","",IF(E18=105200,"Correct!","Try again!"))</f>
      </c>
      <c r="F19" s="7"/>
      <c r="G19" s="7"/>
      <c r="H19" s="7"/>
    </row>
    <row r="20" spans="1:8" ht="12.75">
      <c r="A20" s="61"/>
      <c r="B20" s="67"/>
      <c r="C20" s="67"/>
      <c r="D20" s="67"/>
      <c r="E20" s="7"/>
      <c r="F20" s="7"/>
      <c r="G20" s="7"/>
      <c r="H20" s="7"/>
    </row>
    <row r="21" spans="1:8" ht="12.75">
      <c r="A21" s="61"/>
      <c r="B21" s="67"/>
      <c r="C21" s="67"/>
      <c r="D21" s="67"/>
      <c r="E21" s="7"/>
      <c r="F21" s="7"/>
      <c r="G21" s="7"/>
      <c r="H21" s="7"/>
    </row>
    <row r="22" spans="1:8" ht="12.75">
      <c r="A22" s="61"/>
      <c r="B22" s="70" t="s">
        <v>44</v>
      </c>
      <c r="C22" s="70"/>
      <c r="D22" s="70"/>
      <c r="E22" s="7"/>
      <c r="F22" s="7"/>
      <c r="G22" s="7"/>
      <c r="H22" s="7"/>
    </row>
    <row r="23" spans="1:8" ht="12.75">
      <c r="A23" s="61"/>
      <c r="B23" s="67"/>
      <c r="C23" s="67"/>
      <c r="D23" s="67"/>
      <c r="E23" s="7"/>
      <c r="F23" s="7"/>
      <c r="G23" s="7"/>
      <c r="H23" s="7"/>
    </row>
    <row r="24" spans="1:8" ht="12.75">
      <c r="A24" s="61"/>
      <c r="B24" s="67" t="s">
        <v>45</v>
      </c>
      <c r="C24" s="67"/>
      <c r="D24" s="67"/>
      <c r="E24" s="67"/>
      <c r="F24" s="7"/>
      <c r="G24" s="7"/>
      <c r="H24" s="7"/>
    </row>
    <row r="25" spans="1:8" ht="12.75">
      <c r="A25" s="61"/>
      <c r="B25" s="70" t="s">
        <v>52</v>
      </c>
      <c r="C25" s="70"/>
      <c r="D25" s="70"/>
      <c r="E25" s="18">
        <v>2014</v>
      </c>
      <c r="F25" s="18">
        <v>2013</v>
      </c>
      <c r="G25" s="18" t="s">
        <v>53</v>
      </c>
      <c r="H25" s="62"/>
    </row>
    <row r="26" spans="1:8" ht="12.75">
      <c r="A26" s="61"/>
      <c r="B26" s="69" t="s">
        <v>46</v>
      </c>
      <c r="C26" s="69"/>
      <c r="D26" s="69"/>
      <c r="E26" s="36"/>
      <c r="F26" s="36"/>
      <c r="G26" s="37"/>
      <c r="H26" s="63">
        <f>IF(G26="","",IF(G26=-4000,"«- Correct!","«- Try again!"))</f>
      </c>
    </row>
    <row r="27" spans="1:8" ht="12.75">
      <c r="A27" s="61"/>
      <c r="B27" s="67" t="s">
        <v>47</v>
      </c>
      <c r="C27" s="67"/>
      <c r="D27" s="67"/>
      <c r="E27" s="38"/>
      <c r="F27" s="38"/>
      <c r="G27" s="34"/>
      <c r="H27" s="63">
        <f>IF(G27="","",IF(G27=6000,"«- Correct!","«- Try again!"))</f>
      </c>
    </row>
    <row r="28" spans="1:8" ht="12.75">
      <c r="A28" s="61"/>
      <c r="B28" s="67" t="s">
        <v>48</v>
      </c>
      <c r="C28" s="67"/>
      <c r="D28" s="67"/>
      <c r="E28" s="38"/>
      <c r="F28" s="38"/>
      <c r="G28" s="34"/>
      <c r="H28" s="63">
        <f>IF(G28="","",IF(G28=-8000,"«- Correct!","«- Try again!"))</f>
      </c>
    </row>
    <row r="29" spans="1:8" ht="12.75">
      <c r="A29" s="61"/>
      <c r="B29" s="67" t="s">
        <v>49</v>
      </c>
      <c r="C29" s="67"/>
      <c r="D29" s="67"/>
      <c r="E29" s="38"/>
      <c r="F29" s="38"/>
      <c r="G29" s="34"/>
      <c r="H29" s="63">
        <f>IF(G29="","",IF(G29=3000,"«- Correct!","«- Try again!"))</f>
      </c>
    </row>
    <row r="30" spans="1:8" ht="12.75">
      <c r="A30" s="61"/>
      <c r="B30" s="67" t="s">
        <v>50</v>
      </c>
      <c r="C30" s="67"/>
      <c r="D30" s="67"/>
      <c r="E30" s="38"/>
      <c r="F30" s="38"/>
      <c r="G30" s="34"/>
      <c r="H30" s="63">
        <f>IF(G30="","",IF(G30=400,"«- Correct!","«- Try again!"))</f>
      </c>
    </row>
    <row r="31" spans="1:8" ht="12.75">
      <c r="A31" s="61"/>
      <c r="B31" s="67" t="s">
        <v>51</v>
      </c>
      <c r="C31" s="67"/>
      <c r="D31" s="67"/>
      <c r="E31" s="39"/>
      <c r="F31" s="39"/>
      <c r="G31" s="34"/>
      <c r="H31" s="63">
        <f>IF(G31="","",IF(G31=-1200,"«- Correct!","«- Try again!"))</f>
      </c>
    </row>
    <row r="32" spans="1:8" ht="12.75">
      <c r="A32" s="61"/>
      <c r="B32" s="67"/>
      <c r="C32" s="67"/>
      <c r="D32" s="67"/>
      <c r="E32" s="7"/>
      <c r="F32" s="7"/>
      <c r="G32" s="7"/>
      <c r="H32" s="7"/>
    </row>
    <row r="33" spans="1:8" ht="12.75">
      <c r="A33" s="61"/>
      <c r="B33" s="65" t="s">
        <v>99</v>
      </c>
      <c r="C33" s="65"/>
      <c r="D33" s="65"/>
      <c r="E33" s="65"/>
      <c r="F33" s="65"/>
      <c r="G33" s="7"/>
      <c r="H33" s="7"/>
    </row>
    <row r="34" spans="1:8" ht="12.75">
      <c r="A34" s="61"/>
      <c r="B34" s="65" t="s">
        <v>5</v>
      </c>
      <c r="C34" s="65"/>
      <c r="D34" s="65"/>
      <c r="E34" s="65"/>
      <c r="F34" s="65"/>
      <c r="G34" s="7"/>
      <c r="H34" s="7"/>
    </row>
    <row r="35" spans="1:8" ht="12.75">
      <c r="A35" s="61"/>
      <c r="B35" s="65" t="s">
        <v>101</v>
      </c>
      <c r="C35" s="65"/>
      <c r="D35" s="65"/>
      <c r="E35" s="65"/>
      <c r="F35" s="65"/>
      <c r="G35" s="7"/>
      <c r="H35" s="7"/>
    </row>
    <row r="36" spans="1:8" ht="12.75">
      <c r="A36" s="61"/>
      <c r="B36" s="67"/>
      <c r="C36" s="71"/>
      <c r="D36" s="71"/>
      <c r="E36" s="6"/>
      <c r="F36" s="6"/>
      <c r="G36" s="7"/>
      <c r="H36" s="7"/>
    </row>
    <row r="37" spans="1:12" ht="12.75">
      <c r="A37" s="61"/>
      <c r="B37" s="72" t="s">
        <v>102</v>
      </c>
      <c r="C37" s="67"/>
      <c r="D37" s="67"/>
      <c r="E37" s="7"/>
      <c r="F37" s="7"/>
      <c r="G37" s="7"/>
      <c r="H37" s="7"/>
      <c r="L37" s="26"/>
    </row>
    <row r="38" spans="1:8" ht="12.75">
      <c r="A38" s="61"/>
      <c r="B38" s="67" t="s">
        <v>20</v>
      </c>
      <c r="C38" s="67"/>
      <c r="D38" s="67"/>
      <c r="E38" s="35"/>
      <c r="F38" s="7"/>
      <c r="G38" s="7"/>
      <c r="H38" s="7"/>
    </row>
    <row r="39" spans="1:8" ht="12.75">
      <c r="A39" s="61"/>
      <c r="B39" s="67" t="s">
        <v>54</v>
      </c>
      <c r="C39" s="67"/>
      <c r="D39" s="67"/>
      <c r="E39" s="27"/>
      <c r="F39" s="17"/>
      <c r="G39" s="7"/>
      <c r="H39" s="7"/>
    </row>
    <row r="40" spans="1:8" ht="12.75">
      <c r="A40" s="61"/>
      <c r="B40" s="67" t="s">
        <v>55</v>
      </c>
      <c r="C40" s="67"/>
      <c r="D40" s="67"/>
      <c r="E40" s="34"/>
      <c r="F40" s="28"/>
      <c r="G40" s="7"/>
      <c r="H40" s="7"/>
    </row>
    <row r="41" spans="1:8" ht="12.75">
      <c r="A41" s="61"/>
      <c r="B41" s="67" t="s">
        <v>56</v>
      </c>
      <c r="C41" s="67"/>
      <c r="D41" s="67"/>
      <c r="E41" s="34"/>
      <c r="F41" s="17"/>
      <c r="G41" s="7"/>
      <c r="H41" s="7"/>
    </row>
    <row r="42" spans="1:8" ht="12.75">
      <c r="A42" s="61"/>
      <c r="B42" s="67" t="s">
        <v>57</v>
      </c>
      <c r="C42" s="67"/>
      <c r="D42" s="67"/>
      <c r="E42" s="32"/>
      <c r="F42" s="25"/>
      <c r="G42" s="7"/>
      <c r="H42" s="7"/>
    </row>
    <row r="43" spans="1:8" ht="12.75">
      <c r="A43" s="61"/>
      <c r="B43" s="67" t="s">
        <v>58</v>
      </c>
      <c r="C43" s="67"/>
      <c r="D43" s="67"/>
      <c r="E43" s="33"/>
      <c r="F43" s="25"/>
      <c r="G43" s="7"/>
      <c r="H43" s="7"/>
    </row>
    <row r="44" spans="1:8" ht="12.75">
      <c r="A44" s="61"/>
      <c r="B44" s="67" t="s">
        <v>59</v>
      </c>
      <c r="C44" s="67"/>
      <c r="D44" s="67"/>
      <c r="E44" s="46"/>
      <c r="F44" s="25"/>
      <c r="G44" s="7"/>
      <c r="H44" s="7"/>
    </row>
    <row r="45" spans="1:8" ht="12.75">
      <c r="A45" s="61"/>
      <c r="B45" s="67" t="s">
        <v>60</v>
      </c>
      <c r="C45" s="67"/>
      <c r="D45" s="67"/>
      <c r="E45" s="32"/>
      <c r="F45" s="25"/>
      <c r="G45" s="7"/>
      <c r="H45" s="7"/>
    </row>
    <row r="46" spans="1:8" ht="12.75">
      <c r="A46" s="61"/>
      <c r="B46" s="67" t="s">
        <v>61</v>
      </c>
      <c r="C46" s="67"/>
      <c r="D46" s="67"/>
      <c r="E46" s="33"/>
      <c r="F46" s="25"/>
      <c r="G46" s="7"/>
      <c r="H46" s="7"/>
    </row>
    <row r="47" spans="1:8" ht="12.75">
      <c r="A47" s="61"/>
      <c r="B47" s="67" t="s">
        <v>63</v>
      </c>
      <c r="C47" s="67"/>
      <c r="D47" s="67"/>
      <c r="E47" s="27"/>
      <c r="F47" s="28"/>
      <c r="G47" s="7"/>
      <c r="H47" s="7"/>
    </row>
    <row r="48" spans="1:8" ht="12.75">
      <c r="A48" s="61"/>
      <c r="B48" s="67" t="s">
        <v>62</v>
      </c>
      <c r="C48" s="67"/>
      <c r="D48" s="67"/>
      <c r="E48" s="31"/>
      <c r="F48" s="28"/>
      <c r="G48" s="7"/>
      <c r="H48" s="7"/>
    </row>
    <row r="49" spans="1:8" ht="12.75">
      <c r="A49" s="61"/>
      <c r="B49" s="67" t="s">
        <v>59</v>
      </c>
      <c r="C49" s="67"/>
      <c r="D49" s="67"/>
      <c r="E49" s="27"/>
      <c r="F49" s="28"/>
      <c r="G49" s="7"/>
      <c r="H49" s="7"/>
    </row>
    <row r="50" spans="1:8" ht="12.75">
      <c r="A50" s="61"/>
      <c r="B50" s="67" t="s">
        <v>64</v>
      </c>
      <c r="C50" s="67"/>
      <c r="D50" s="67"/>
      <c r="E50" s="29"/>
      <c r="F50" s="28"/>
      <c r="G50" s="7"/>
      <c r="H50" s="7"/>
    </row>
    <row r="51" spans="1:8" ht="13.5" thickBot="1">
      <c r="A51" s="61"/>
      <c r="B51" s="67" t="s">
        <v>65</v>
      </c>
      <c r="C51" s="67"/>
      <c r="D51" s="67"/>
      <c r="E51" s="30"/>
      <c r="F51" s="28"/>
      <c r="G51" s="7"/>
      <c r="H51" s="7"/>
    </row>
    <row r="52" spans="1:8" ht="13.5" thickTop="1">
      <c r="A52" s="61"/>
      <c r="B52" s="12"/>
      <c r="C52" s="12"/>
      <c r="D52" s="12"/>
      <c r="E52" s="13">
        <f>IF(E51="","",IF(E51=105200,"Correct!","Try again!"))</f>
      </c>
      <c r="F52" s="13"/>
      <c r="G52" s="7"/>
      <c r="H52" s="7"/>
    </row>
  </sheetData>
  <sheetProtection password="C690" sheet="1" objects="1" scenarios="1" selectLockedCells="1"/>
  <mergeCells count="50"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2:D32"/>
    <mergeCell ref="B24:E24"/>
    <mergeCell ref="B36:D36"/>
    <mergeCell ref="B37:D37"/>
    <mergeCell ref="B38:D38"/>
    <mergeCell ref="B39:D39"/>
    <mergeCell ref="B23:D23"/>
    <mergeCell ref="B27:D27"/>
    <mergeCell ref="B28:D28"/>
    <mergeCell ref="B29:D29"/>
    <mergeCell ref="B30:D30"/>
    <mergeCell ref="B31:D31"/>
    <mergeCell ref="B16:D16"/>
    <mergeCell ref="B17:D17"/>
    <mergeCell ref="B18:D18"/>
    <mergeCell ref="B19:D19"/>
    <mergeCell ref="B20:D20"/>
    <mergeCell ref="B21:D21"/>
    <mergeCell ref="C2:D2"/>
    <mergeCell ref="C1:D1"/>
    <mergeCell ref="B7:F7"/>
    <mergeCell ref="B26:D26"/>
    <mergeCell ref="B25:D25"/>
    <mergeCell ref="B22:D22"/>
    <mergeCell ref="B5:D5"/>
    <mergeCell ref="B6:D6"/>
    <mergeCell ref="B10:D10"/>
    <mergeCell ref="B11:D11"/>
    <mergeCell ref="B8:F8"/>
    <mergeCell ref="B35:F35"/>
    <mergeCell ref="B34:F34"/>
    <mergeCell ref="B33:F33"/>
    <mergeCell ref="B9:F9"/>
    <mergeCell ref="C3:D3"/>
    <mergeCell ref="B12:D12"/>
    <mergeCell ref="B13:D13"/>
    <mergeCell ref="B14:D14"/>
    <mergeCell ref="B15:D15"/>
  </mergeCells>
  <printOptions horizontalCentered="1"/>
  <pageMargins left="0" right="0" top="1" bottom="1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20" width="12.7109375" style="0" customWidth="1"/>
  </cols>
  <sheetData>
    <row r="1" spans="1:5" ht="12.75">
      <c r="A1" s="73" t="s">
        <v>97</v>
      </c>
      <c r="B1" s="73"/>
      <c r="C1" s="73"/>
      <c r="D1" s="5"/>
      <c r="E1" s="5"/>
    </row>
    <row r="2" spans="2:5" ht="12.75">
      <c r="B2" s="5"/>
      <c r="C2" s="5"/>
      <c r="D2" s="5"/>
      <c r="E2" s="5"/>
    </row>
    <row r="3" spans="1:6" ht="12.75">
      <c r="A3" s="61"/>
      <c r="B3" s="78" t="s">
        <v>99</v>
      </c>
      <c r="C3" s="78"/>
      <c r="D3" s="78"/>
      <c r="E3" s="78"/>
      <c r="F3" s="12"/>
    </row>
    <row r="4" spans="1:6" ht="12.75">
      <c r="A4" s="61"/>
      <c r="B4" s="67"/>
      <c r="C4" s="67"/>
      <c r="D4" s="7"/>
      <c r="E4" s="7"/>
      <c r="F4" s="12"/>
    </row>
    <row r="5" spans="1:6" ht="12.75">
      <c r="A5" s="61"/>
      <c r="B5" s="79" t="s">
        <v>2</v>
      </c>
      <c r="C5" s="79"/>
      <c r="D5" s="18">
        <v>2014</v>
      </c>
      <c r="E5" s="18">
        <v>2013</v>
      </c>
      <c r="F5" s="12"/>
    </row>
    <row r="6" spans="1:6" ht="12.75">
      <c r="A6" s="61"/>
      <c r="B6" s="76" t="s">
        <v>46</v>
      </c>
      <c r="C6" s="69"/>
      <c r="D6" s="51">
        <v>48000</v>
      </c>
      <c r="E6" s="51">
        <v>52000</v>
      </c>
      <c r="F6" s="12"/>
    </row>
    <row r="7" spans="1:6" ht="12.75">
      <c r="A7" s="61"/>
      <c r="B7" s="74" t="s">
        <v>47</v>
      </c>
      <c r="C7" s="75"/>
      <c r="D7" s="50">
        <v>78000</v>
      </c>
      <c r="E7" s="50">
        <v>72000</v>
      </c>
      <c r="F7" s="12"/>
    </row>
    <row r="8" spans="1:6" ht="12.75">
      <c r="A8" s="61"/>
      <c r="B8" s="74" t="s">
        <v>48</v>
      </c>
      <c r="C8" s="75"/>
      <c r="D8" s="50">
        <v>24000</v>
      </c>
      <c r="E8" s="50">
        <v>32000</v>
      </c>
      <c r="F8" s="12"/>
    </row>
    <row r="9" spans="1:6" ht="12.75">
      <c r="A9" s="61"/>
      <c r="B9" s="74" t="s">
        <v>49</v>
      </c>
      <c r="C9" s="75"/>
      <c r="D9" s="50">
        <v>31000</v>
      </c>
      <c r="E9" s="50">
        <v>28000</v>
      </c>
      <c r="F9" s="12"/>
    </row>
    <row r="10" spans="1:6" ht="12.75">
      <c r="A10" s="61"/>
      <c r="B10" s="74" t="s">
        <v>50</v>
      </c>
      <c r="C10" s="75"/>
      <c r="D10" s="50">
        <v>8200</v>
      </c>
      <c r="E10" s="50">
        <v>7800</v>
      </c>
      <c r="F10" s="12"/>
    </row>
    <row r="11" spans="1:6" ht="12.75">
      <c r="A11" s="61"/>
      <c r="B11" s="74" t="s">
        <v>100</v>
      </c>
      <c r="C11" s="75"/>
      <c r="D11" s="50">
        <v>2400</v>
      </c>
      <c r="E11" s="50">
        <v>3600</v>
      </c>
      <c r="F11" s="12"/>
    </row>
    <row r="12" spans="1:6" ht="12.75">
      <c r="A12" s="61"/>
      <c r="B12" s="75"/>
      <c r="C12" s="75"/>
      <c r="D12" s="7"/>
      <c r="E12" s="7"/>
      <c r="F12" s="12"/>
    </row>
    <row r="13" spans="1:6" ht="12.75">
      <c r="A13" s="61"/>
      <c r="B13" s="65" t="s">
        <v>30</v>
      </c>
      <c r="C13" s="65"/>
      <c r="D13" s="65"/>
      <c r="E13" s="65"/>
      <c r="F13" s="12"/>
    </row>
    <row r="14" spans="1:6" ht="12.75">
      <c r="A14" s="61"/>
      <c r="B14" s="77">
        <v>2014</v>
      </c>
      <c r="C14" s="77"/>
      <c r="D14" s="77"/>
      <c r="E14" s="77"/>
      <c r="F14" s="12"/>
    </row>
    <row r="15" spans="1:6" ht="12.75">
      <c r="A15" s="61"/>
      <c r="B15" s="69" t="s">
        <v>3</v>
      </c>
      <c r="C15" s="69"/>
      <c r="D15" s="69"/>
      <c r="E15" s="19">
        <v>720000</v>
      </c>
      <c r="F15" s="12"/>
    </row>
    <row r="16" spans="1:6" ht="12.75">
      <c r="A16" s="61"/>
      <c r="B16" s="67" t="s">
        <v>31</v>
      </c>
      <c r="C16" s="67"/>
      <c r="D16" s="67"/>
      <c r="E16" s="22">
        <v>-398000</v>
      </c>
      <c r="F16" s="12"/>
    </row>
    <row r="17" spans="1:6" ht="12.75">
      <c r="A17" s="61"/>
      <c r="B17" s="67" t="s">
        <v>33</v>
      </c>
      <c r="C17" s="67"/>
      <c r="D17" s="67"/>
      <c r="E17" s="20">
        <f>SUM(E15:E16)</f>
        <v>322000</v>
      </c>
      <c r="F17" s="12"/>
    </row>
    <row r="18" spans="1:6" ht="12.75">
      <c r="A18" s="61"/>
      <c r="B18" s="67" t="s">
        <v>32</v>
      </c>
      <c r="C18" s="67"/>
      <c r="D18" s="67"/>
      <c r="E18" s="20">
        <v>6000</v>
      </c>
      <c r="F18" s="12"/>
    </row>
    <row r="19" spans="1:6" ht="12.75">
      <c r="A19" s="61"/>
      <c r="B19" s="67" t="s">
        <v>4</v>
      </c>
      <c r="C19" s="67"/>
      <c r="D19" s="67"/>
      <c r="E19" s="20">
        <v>-36000</v>
      </c>
      <c r="F19" s="12"/>
    </row>
    <row r="20" spans="1:6" ht="12.75">
      <c r="A20" s="61"/>
      <c r="B20" s="67" t="s">
        <v>34</v>
      </c>
      <c r="C20" s="67"/>
      <c r="D20" s="67"/>
      <c r="E20" s="21">
        <v>-195000</v>
      </c>
      <c r="F20" s="12"/>
    </row>
    <row r="21" spans="1:6" ht="12.75">
      <c r="A21" s="61"/>
      <c r="B21" s="67" t="s">
        <v>35</v>
      </c>
      <c r="C21" s="67"/>
      <c r="D21" s="67"/>
      <c r="E21" s="23">
        <v>-12000</v>
      </c>
      <c r="F21" s="12"/>
    </row>
    <row r="22" spans="1:6" ht="12.75">
      <c r="A22" s="61"/>
      <c r="B22" s="67" t="s">
        <v>36</v>
      </c>
      <c r="C22" s="67"/>
      <c r="D22" s="67"/>
      <c r="E22" s="21">
        <f>SUM(E17:E21)</f>
        <v>85000</v>
      </c>
      <c r="F22" s="12"/>
    </row>
    <row r="23" spans="1:6" ht="12.75">
      <c r="A23" s="61"/>
      <c r="B23" s="67" t="s">
        <v>37</v>
      </c>
      <c r="C23" s="67"/>
      <c r="D23" s="67"/>
      <c r="E23" s="23">
        <v>4500</v>
      </c>
      <c r="F23" s="12"/>
    </row>
    <row r="24" spans="1:6" ht="13.5" thickBot="1">
      <c r="A24" s="61"/>
      <c r="B24" s="67" t="s">
        <v>38</v>
      </c>
      <c r="C24" s="67"/>
      <c r="D24" s="67"/>
      <c r="E24" s="24">
        <f>SUM(E22:E23)</f>
        <v>89500</v>
      </c>
      <c r="F24" s="12"/>
    </row>
    <row r="25" spans="1:6" ht="13.5" thickTop="1">
      <c r="A25" s="61"/>
      <c r="B25" s="12"/>
      <c r="C25" s="12"/>
      <c r="D25" s="12"/>
      <c r="E25" s="12"/>
      <c r="F25" s="12"/>
    </row>
  </sheetData>
  <sheetProtection password="C690" sheet="1" objects="1" scenarios="1" selectLockedCells="1" selectUnlockedCells="1"/>
  <mergeCells count="23">
    <mergeCell ref="B20:D20"/>
    <mergeCell ref="B21:D21"/>
    <mergeCell ref="B22:D22"/>
    <mergeCell ref="B23:D23"/>
    <mergeCell ref="B24:D24"/>
    <mergeCell ref="B5:C5"/>
    <mergeCell ref="B16:D16"/>
    <mergeCell ref="B15:D15"/>
    <mergeCell ref="B17:D17"/>
    <mergeCell ref="B18:D18"/>
    <mergeCell ref="B11:C11"/>
    <mergeCell ref="B12:C12"/>
    <mergeCell ref="B19:D19"/>
    <mergeCell ref="B13:E13"/>
    <mergeCell ref="B14:E14"/>
    <mergeCell ref="B3:E3"/>
    <mergeCell ref="A1:C1"/>
    <mergeCell ref="B4:C4"/>
    <mergeCell ref="B7:C7"/>
    <mergeCell ref="B8:C8"/>
    <mergeCell ref="B9:C9"/>
    <mergeCell ref="B10:C10"/>
    <mergeCell ref="B6:C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5" customWidth="1"/>
    <col min="8" max="21" width="12.7109375" style="5" customWidth="1"/>
    <col min="22" max="52" width="9.140625" style="5" customWidth="1"/>
  </cols>
  <sheetData>
    <row r="1" spans="2:4" ht="12.75">
      <c r="B1" s="2" t="s">
        <v>0</v>
      </c>
      <c r="C1" s="68"/>
      <c r="D1" s="68"/>
    </row>
    <row r="2" spans="2:4" ht="12.75">
      <c r="B2" s="2" t="s">
        <v>1</v>
      </c>
      <c r="C2" s="68"/>
      <c r="D2" s="68"/>
    </row>
    <row r="3" spans="2:4" ht="12.75">
      <c r="B3" s="3"/>
      <c r="C3" s="66" t="s">
        <v>66</v>
      </c>
      <c r="D3" s="66"/>
    </row>
    <row r="4" spans="2:6" ht="12.75">
      <c r="B4" s="5"/>
      <c r="C4" s="5"/>
      <c r="D4" s="5"/>
      <c r="E4" s="5"/>
      <c r="F4" s="5"/>
    </row>
    <row r="5" spans="1:7" ht="12.75">
      <c r="A5" s="61"/>
      <c r="B5" s="78" t="s">
        <v>103</v>
      </c>
      <c r="C5" s="78"/>
      <c r="D5" s="78"/>
      <c r="E5" s="78"/>
      <c r="F5" s="78"/>
      <c r="G5" s="7"/>
    </row>
    <row r="6" spans="1:7" ht="12.75">
      <c r="A6" s="61"/>
      <c r="B6" s="65" t="s">
        <v>28</v>
      </c>
      <c r="C6" s="65"/>
      <c r="D6" s="65"/>
      <c r="E6" s="65"/>
      <c r="F6" s="65"/>
      <c r="G6" s="7"/>
    </row>
    <row r="7" spans="1:7" ht="12.75">
      <c r="A7" s="61"/>
      <c r="B7" s="80"/>
      <c r="C7" s="80"/>
      <c r="D7" s="80"/>
      <c r="E7" s="10"/>
      <c r="F7" s="11"/>
      <c r="G7" s="7"/>
    </row>
    <row r="8" spans="1:7" ht="12.75">
      <c r="A8" s="61"/>
      <c r="B8" s="80" t="s">
        <v>76</v>
      </c>
      <c r="C8" s="80"/>
      <c r="D8" s="80"/>
      <c r="E8" s="41"/>
      <c r="F8" s="13">
        <f>IF(E8="","",IF(E8=10900,"&lt;--Correct!","&lt;--Try again!"))</f>
      </c>
      <c r="G8" s="7"/>
    </row>
    <row r="9" spans="1:7" ht="12.75">
      <c r="A9" s="61"/>
      <c r="B9" s="80" t="s">
        <v>77</v>
      </c>
      <c r="C9" s="80"/>
      <c r="D9" s="80"/>
      <c r="E9" s="42"/>
      <c r="F9" s="13">
        <f>IF(E9="","",IF(E9=4700,"&lt;--Correct!","&lt;--Try again!"))</f>
      </c>
      <c r="G9" s="7"/>
    </row>
    <row r="10" spans="1:7" ht="12.75">
      <c r="A10" s="61"/>
      <c r="B10" s="80" t="s">
        <v>78</v>
      </c>
      <c r="C10" s="80"/>
      <c r="D10" s="80"/>
      <c r="E10" s="43"/>
      <c r="F10" s="13">
        <f>IF(E10="","",IF(E10=-10000,"&lt;--Correct!","&lt;--Try again!"))</f>
      </c>
      <c r="G10" s="7"/>
    </row>
    <row r="11" spans="1:7" ht="12.75">
      <c r="A11" s="61"/>
      <c r="B11" s="80" t="s">
        <v>79</v>
      </c>
      <c r="C11" s="80"/>
      <c r="D11" s="80"/>
      <c r="E11" s="43"/>
      <c r="F11" s="13">
        <f>IF(E11="","",IF(E11=10000,"&lt;--Correct!","&lt;--Try again!"))</f>
      </c>
      <c r="G11" s="7"/>
    </row>
    <row r="12" spans="1:7" ht="12.75">
      <c r="A12" s="61"/>
      <c r="B12" s="80" t="s">
        <v>80</v>
      </c>
      <c r="C12" s="80"/>
      <c r="D12" s="80"/>
      <c r="E12" s="43"/>
      <c r="F12" s="13">
        <f>IF(E12="","",IF(E12=136000,"&lt;--Correct!","&lt;--Try again!"))</f>
      </c>
      <c r="G12" s="7"/>
    </row>
    <row r="13" spans="1:7" ht="12.75">
      <c r="A13" s="61"/>
      <c r="B13" s="80" t="s">
        <v>81</v>
      </c>
      <c r="C13" s="80"/>
      <c r="D13" s="80"/>
      <c r="E13" s="64"/>
      <c r="F13" s="13">
        <f>IF(E13="","",IF(E13=53000,"&lt;--Correct!","&lt;--Try again!"))</f>
      </c>
      <c r="G13" s="7"/>
    </row>
    <row r="14" spans="1:7" ht="12.75">
      <c r="A14" s="61"/>
      <c r="B14" s="80"/>
      <c r="C14" s="80"/>
      <c r="D14" s="80"/>
      <c r="E14" s="17"/>
      <c r="F14" s="7"/>
      <c r="G14" s="7"/>
    </row>
    <row r="15" spans="1:7" ht="12.75">
      <c r="A15" s="61"/>
      <c r="B15" s="80"/>
      <c r="C15" s="80"/>
      <c r="D15" s="80"/>
      <c r="E15" s="7"/>
      <c r="F15" s="7"/>
      <c r="G15" s="7"/>
    </row>
    <row r="16" spans="1:7" ht="12.75">
      <c r="A16" s="61"/>
      <c r="B16" s="78" t="s">
        <v>103</v>
      </c>
      <c r="C16" s="78"/>
      <c r="D16" s="78"/>
      <c r="E16" s="78"/>
      <c r="F16" s="78"/>
      <c r="G16" s="7"/>
    </row>
    <row r="17" spans="1:7" ht="12.75">
      <c r="A17" s="61"/>
      <c r="B17" s="65" t="s">
        <v>5</v>
      </c>
      <c r="C17" s="65"/>
      <c r="D17" s="65"/>
      <c r="E17" s="65"/>
      <c r="F17" s="65"/>
      <c r="G17" s="7"/>
    </row>
    <row r="18" spans="1:7" ht="12.75">
      <c r="A18" s="61"/>
      <c r="B18" s="65" t="s">
        <v>101</v>
      </c>
      <c r="C18" s="65"/>
      <c r="D18" s="65"/>
      <c r="E18" s="65"/>
      <c r="F18" s="65"/>
      <c r="G18" s="7"/>
    </row>
    <row r="19" spans="1:7" ht="12.75">
      <c r="A19" s="61"/>
      <c r="B19" s="80"/>
      <c r="C19" s="71"/>
      <c r="D19" s="71"/>
      <c r="E19" s="6"/>
      <c r="F19" s="6"/>
      <c r="G19" s="7"/>
    </row>
    <row r="20" spans="1:7" ht="12.75">
      <c r="A20" s="61"/>
      <c r="B20" s="80" t="s">
        <v>13</v>
      </c>
      <c r="C20" s="80"/>
      <c r="D20" s="80"/>
      <c r="E20" s="7"/>
      <c r="F20" s="7"/>
      <c r="G20" s="7"/>
    </row>
    <row r="21" spans="1:7" ht="12.75">
      <c r="A21" s="61"/>
      <c r="B21" s="80" t="s">
        <v>98</v>
      </c>
      <c r="C21" s="80"/>
      <c r="D21" s="80"/>
      <c r="E21" s="35"/>
      <c r="F21" s="7"/>
      <c r="G21" s="7"/>
    </row>
    <row r="22" spans="1:7" ht="12.75">
      <c r="A22" s="61"/>
      <c r="B22" s="80" t="s">
        <v>14</v>
      </c>
      <c r="C22" s="80"/>
      <c r="D22" s="80"/>
      <c r="E22" s="53"/>
      <c r="F22" s="7"/>
      <c r="G22" s="7"/>
    </row>
    <row r="23" spans="1:7" ht="12.75">
      <c r="A23" s="61"/>
      <c r="B23" s="80" t="s">
        <v>82</v>
      </c>
      <c r="C23" s="80"/>
      <c r="D23" s="80"/>
      <c r="E23" s="53"/>
      <c r="F23" s="7"/>
      <c r="G23" s="7"/>
    </row>
    <row r="24" spans="1:7" ht="12.75">
      <c r="A24" s="61"/>
      <c r="B24" s="80" t="s">
        <v>105</v>
      </c>
      <c r="C24" s="80"/>
      <c r="D24" s="80"/>
      <c r="E24" s="53"/>
      <c r="F24" s="7"/>
      <c r="G24" s="7"/>
    </row>
    <row r="25" spans="1:7" ht="12.75">
      <c r="A25" s="61"/>
      <c r="B25" s="80" t="s">
        <v>16</v>
      </c>
      <c r="C25" s="80"/>
      <c r="D25" s="80"/>
      <c r="E25" s="53"/>
      <c r="F25" s="7"/>
      <c r="G25" s="7"/>
    </row>
    <row r="26" spans="1:7" ht="12.75">
      <c r="A26" s="61"/>
      <c r="B26" s="80" t="s">
        <v>83</v>
      </c>
      <c r="C26" s="80"/>
      <c r="D26" s="80"/>
      <c r="E26" s="53"/>
      <c r="F26" s="7"/>
      <c r="G26" s="7"/>
    </row>
    <row r="27" spans="1:7" ht="12.75">
      <c r="A27" s="61"/>
      <c r="B27" s="80" t="s">
        <v>15</v>
      </c>
      <c r="C27" s="80"/>
      <c r="D27" s="80"/>
      <c r="E27" s="31"/>
      <c r="F27" s="7"/>
      <c r="G27" s="7"/>
    </row>
    <row r="28" spans="1:7" ht="13.5" thickBot="1">
      <c r="A28" s="61"/>
      <c r="B28" s="80" t="s">
        <v>11</v>
      </c>
      <c r="C28" s="80"/>
      <c r="D28" s="80"/>
      <c r="E28" s="7"/>
      <c r="F28" s="52"/>
      <c r="G28" s="7"/>
    </row>
    <row r="29" spans="1:7" ht="13.5" thickTop="1">
      <c r="A29" s="61"/>
      <c r="B29" s="12"/>
      <c r="C29" s="12"/>
      <c r="D29" s="12"/>
      <c r="E29" s="12"/>
      <c r="F29" s="13">
        <f>IF(F28="","",IF(F28=-196200,"Correct!","Try again!"))</f>
      </c>
      <c r="G29" s="7"/>
    </row>
  </sheetData>
  <sheetProtection password="C690" sheet="1" objects="1" scenarios="1" selectLockedCells="1"/>
  <mergeCells count="27">
    <mergeCell ref="B24:D24"/>
    <mergeCell ref="B25:D25"/>
    <mergeCell ref="B26:D26"/>
    <mergeCell ref="B27:D27"/>
    <mergeCell ref="B28:D28"/>
    <mergeCell ref="B15:D15"/>
    <mergeCell ref="B19:D19"/>
    <mergeCell ref="B20:D20"/>
    <mergeCell ref="B21:D21"/>
    <mergeCell ref="B22:D22"/>
    <mergeCell ref="B23:D23"/>
    <mergeCell ref="C1:D1"/>
    <mergeCell ref="B5:F5"/>
    <mergeCell ref="B7:D7"/>
    <mergeCell ref="B8:D8"/>
    <mergeCell ref="B9:D9"/>
    <mergeCell ref="B10:D10"/>
    <mergeCell ref="B18:F18"/>
    <mergeCell ref="B17:F17"/>
    <mergeCell ref="B16:F16"/>
    <mergeCell ref="B14:D14"/>
    <mergeCell ref="B6:F6"/>
    <mergeCell ref="C3:D3"/>
    <mergeCell ref="C2:D2"/>
    <mergeCell ref="B11:D11"/>
    <mergeCell ref="B12:D12"/>
    <mergeCell ref="B13:D13"/>
  </mergeCells>
  <printOptions horizontalCentered="1"/>
  <pageMargins left="0" right="0" top="1" bottom="1" header="0" footer="0"/>
  <pageSetup horizontalDpi="600" verticalDpi="600" orientation="portrait" scale="13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5" width="12.7109375" style="0" customWidth="1"/>
  </cols>
  <sheetData>
    <row r="1" spans="1:6" ht="12.75">
      <c r="A1" s="73" t="s">
        <v>96</v>
      </c>
      <c r="B1" s="73"/>
      <c r="C1" s="73"/>
      <c r="D1" s="5"/>
      <c r="E1" s="5"/>
      <c r="F1" s="5"/>
    </row>
    <row r="2" spans="2:6" ht="12.75">
      <c r="B2" s="5"/>
      <c r="C2" s="5"/>
      <c r="D2" s="5"/>
      <c r="E2" s="5"/>
      <c r="F2" s="5"/>
    </row>
    <row r="3" spans="1:7" ht="12.75">
      <c r="A3" s="61"/>
      <c r="B3" s="78" t="s">
        <v>103</v>
      </c>
      <c r="C3" s="78"/>
      <c r="D3" s="78"/>
      <c r="E3" s="78"/>
      <c r="F3" s="78"/>
      <c r="G3" s="12"/>
    </row>
    <row r="4" spans="1:7" ht="12.75">
      <c r="A4" s="61"/>
      <c r="B4" s="67"/>
      <c r="C4" s="67"/>
      <c r="D4" s="67"/>
      <c r="E4" s="7"/>
      <c r="F4" s="7"/>
      <c r="G4" s="12"/>
    </row>
    <row r="5" spans="1:7" ht="12.75">
      <c r="A5" s="61"/>
      <c r="B5" s="67"/>
      <c r="C5" s="67"/>
      <c r="D5" s="67"/>
      <c r="E5" s="8"/>
      <c r="F5" s="8"/>
      <c r="G5" s="12"/>
    </row>
    <row r="6" spans="1:7" ht="12.75">
      <c r="A6" s="61"/>
      <c r="B6" s="79" t="s">
        <v>2</v>
      </c>
      <c r="C6" s="79"/>
      <c r="D6" s="79"/>
      <c r="E6" s="18">
        <v>2014</v>
      </c>
      <c r="F6" s="18">
        <v>2013</v>
      </c>
      <c r="G6" s="12"/>
    </row>
    <row r="7" spans="1:7" ht="12.75">
      <c r="A7" s="61"/>
      <c r="B7" s="67" t="s">
        <v>89</v>
      </c>
      <c r="C7" s="67"/>
      <c r="D7" s="67"/>
      <c r="E7" s="51">
        <v>47200</v>
      </c>
      <c r="F7" s="51">
        <v>42400</v>
      </c>
      <c r="G7" s="12"/>
    </row>
    <row r="8" spans="1:7" ht="12.75">
      <c r="A8" s="61"/>
      <c r="B8" s="67" t="s">
        <v>68</v>
      </c>
      <c r="C8" s="67"/>
      <c r="D8" s="67"/>
      <c r="E8" s="50">
        <v>246000</v>
      </c>
      <c r="F8" s="50">
        <v>218000</v>
      </c>
      <c r="G8" s="12"/>
    </row>
    <row r="9" spans="1:7" ht="12.75">
      <c r="A9" s="61"/>
      <c r="B9" s="67" t="s">
        <v>69</v>
      </c>
      <c r="C9" s="67"/>
      <c r="D9" s="67"/>
      <c r="E9" s="50">
        <v>646000</v>
      </c>
      <c r="F9" s="50">
        <v>720000</v>
      </c>
      <c r="G9" s="12"/>
    </row>
    <row r="10" spans="1:7" ht="12.75">
      <c r="A10" s="61"/>
      <c r="B10" s="67" t="s">
        <v>8</v>
      </c>
      <c r="C10" s="67"/>
      <c r="D10" s="67"/>
      <c r="E10" s="50">
        <v>95000</v>
      </c>
      <c r="F10" s="50">
        <v>72000</v>
      </c>
      <c r="G10" s="12"/>
    </row>
    <row r="11" spans="1:7" ht="12.75">
      <c r="A11" s="61"/>
      <c r="B11" s="67"/>
      <c r="C11" s="67"/>
      <c r="D11" s="67"/>
      <c r="E11" s="7"/>
      <c r="F11" s="7"/>
      <c r="G11" s="12"/>
    </row>
    <row r="12" spans="1:7" ht="12.75">
      <c r="A12" s="61"/>
      <c r="B12" s="70" t="s">
        <v>104</v>
      </c>
      <c r="C12" s="70"/>
      <c r="D12" s="70"/>
      <c r="E12" s="70"/>
      <c r="F12" s="7"/>
      <c r="G12" s="12"/>
    </row>
    <row r="13" spans="1:7" ht="12.75">
      <c r="A13" s="61"/>
      <c r="B13" s="67" t="s">
        <v>90</v>
      </c>
      <c r="C13" s="67"/>
      <c r="D13" s="67"/>
      <c r="E13" s="67"/>
      <c r="F13" s="19">
        <v>6100</v>
      </c>
      <c r="G13" s="12"/>
    </row>
    <row r="14" spans="1:7" ht="12.75">
      <c r="A14" s="61"/>
      <c r="B14" s="67" t="s">
        <v>91</v>
      </c>
      <c r="C14" s="67"/>
      <c r="D14" s="67"/>
      <c r="E14" s="67"/>
      <c r="F14" s="19">
        <v>1400</v>
      </c>
      <c r="G14" s="12"/>
    </row>
    <row r="15" spans="1:7" ht="12.75">
      <c r="A15" s="61"/>
      <c r="B15" s="67" t="s">
        <v>70</v>
      </c>
      <c r="C15" s="67"/>
      <c r="D15" s="67"/>
      <c r="E15" s="67"/>
      <c r="F15" s="19">
        <v>38000</v>
      </c>
      <c r="G15" s="12"/>
    </row>
    <row r="16" spans="1:7" ht="12.75">
      <c r="A16" s="61"/>
      <c r="B16" s="67" t="s">
        <v>71</v>
      </c>
      <c r="C16" s="67"/>
      <c r="D16" s="67"/>
      <c r="E16" s="67"/>
      <c r="F16" s="19"/>
      <c r="G16" s="12"/>
    </row>
    <row r="17" spans="1:7" ht="12.75">
      <c r="A17" s="61"/>
      <c r="B17" s="67" t="s">
        <v>72</v>
      </c>
      <c r="C17" s="67"/>
      <c r="D17" s="67"/>
      <c r="E17" s="67"/>
      <c r="F17" s="19">
        <v>8000</v>
      </c>
      <c r="G17" s="12"/>
    </row>
    <row r="18" spans="1:7" ht="12.75">
      <c r="A18" s="61"/>
      <c r="B18" s="67" t="s">
        <v>10</v>
      </c>
      <c r="C18" s="67"/>
      <c r="D18" s="67"/>
      <c r="E18" s="67"/>
      <c r="F18" s="19">
        <v>8000</v>
      </c>
      <c r="G18" s="12"/>
    </row>
    <row r="19" spans="1:7" ht="12.75">
      <c r="A19" s="61"/>
      <c r="B19" s="67" t="s">
        <v>73</v>
      </c>
      <c r="C19" s="67"/>
      <c r="D19" s="67"/>
      <c r="E19" s="67"/>
      <c r="F19" s="19">
        <v>210000</v>
      </c>
      <c r="G19" s="12"/>
    </row>
    <row r="20" spans="1:7" ht="12.75">
      <c r="A20" s="61"/>
      <c r="B20" s="67" t="s">
        <v>74</v>
      </c>
      <c r="C20" s="67"/>
      <c r="D20" s="67"/>
      <c r="E20" s="67"/>
      <c r="F20" s="19">
        <v>30000</v>
      </c>
      <c r="G20" s="12"/>
    </row>
    <row r="21" spans="1:7" ht="12.75">
      <c r="A21" s="61"/>
      <c r="B21" s="67" t="s">
        <v>75</v>
      </c>
      <c r="C21" s="67"/>
      <c r="D21" s="67"/>
      <c r="E21" s="67"/>
      <c r="F21" s="19">
        <v>27000</v>
      </c>
      <c r="G21" s="12"/>
    </row>
    <row r="22" spans="1:7" ht="12.75">
      <c r="A22" s="61"/>
      <c r="B22" s="12"/>
      <c r="C22" s="12"/>
      <c r="D22" s="12"/>
      <c r="E22" s="12"/>
      <c r="F22" s="12"/>
      <c r="G22" s="12"/>
    </row>
  </sheetData>
  <sheetProtection password="C690" sheet="1" objects="1" scenarios="1" selectLockedCells="1" selectUnlockedCells="1"/>
  <mergeCells count="20">
    <mergeCell ref="B20:E20"/>
    <mergeCell ref="B21:E21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2:E12"/>
    <mergeCell ref="B3:F3"/>
    <mergeCell ref="A1:C1"/>
    <mergeCell ref="B4:D4"/>
    <mergeCell ref="B5:D5"/>
    <mergeCell ref="B7:D7"/>
    <mergeCell ref="B6:D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5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7" width="12.7109375" style="0" customWidth="1"/>
    <col min="8" max="20" width="12.7109375" style="5" customWidth="1"/>
    <col min="21" max="21" width="12.7109375" style="0" customWidth="1"/>
    <col min="23" max="23" width="35.8515625" style="4" customWidth="1"/>
    <col min="24" max="24" width="11.28125" style="0" customWidth="1"/>
    <col min="25" max="25" width="9.7109375" style="0" customWidth="1"/>
  </cols>
  <sheetData>
    <row r="1" spans="2:28" ht="12.75">
      <c r="B1" s="2" t="s">
        <v>0</v>
      </c>
      <c r="C1" s="68"/>
      <c r="D1" s="68"/>
      <c r="U1" s="5"/>
      <c r="V1" s="5"/>
      <c r="Z1" s="5"/>
      <c r="AA1" s="5"/>
      <c r="AB1" s="5"/>
    </row>
    <row r="2" spans="2:28" ht="12.75">
      <c r="B2" s="2" t="s">
        <v>1</v>
      </c>
      <c r="C2" s="68"/>
      <c r="D2" s="68"/>
      <c r="G2" s="1"/>
      <c r="U2" s="5"/>
      <c r="V2" s="5"/>
      <c r="Z2" s="5"/>
      <c r="AA2" s="5"/>
      <c r="AB2" s="5"/>
    </row>
    <row r="3" spans="2:28" ht="12.75">
      <c r="B3" s="3"/>
      <c r="C3" s="66" t="s">
        <v>67</v>
      </c>
      <c r="D3" s="66"/>
      <c r="G3" s="1"/>
      <c r="U3" s="5"/>
      <c r="V3" s="5"/>
      <c r="Z3" s="5"/>
      <c r="AA3" s="5"/>
      <c r="AB3" s="5"/>
    </row>
    <row r="4" spans="2:28" ht="12.75">
      <c r="B4" s="5"/>
      <c r="C4" s="5"/>
      <c r="D4" s="5"/>
      <c r="E4" s="5"/>
      <c r="F4" s="5"/>
      <c r="G4" s="1"/>
      <c r="U4" s="5"/>
      <c r="V4" s="5"/>
      <c r="Z4" s="5"/>
      <c r="AA4" s="5"/>
      <c r="AB4" s="5"/>
    </row>
    <row r="5" spans="1:28" ht="12.75">
      <c r="A5" s="61"/>
      <c r="B5" s="65" t="s">
        <v>106</v>
      </c>
      <c r="C5" s="65"/>
      <c r="D5" s="65"/>
      <c r="E5" s="65"/>
      <c r="F5" s="65"/>
      <c r="G5" s="44"/>
      <c r="U5" s="5"/>
      <c r="V5" s="5"/>
      <c r="Z5" s="5"/>
      <c r="AA5" s="5"/>
      <c r="AB5" s="5"/>
    </row>
    <row r="6" spans="1:28" ht="12.75">
      <c r="A6" s="61"/>
      <c r="B6" s="65" t="s">
        <v>5</v>
      </c>
      <c r="C6" s="65"/>
      <c r="D6" s="65"/>
      <c r="E6" s="65"/>
      <c r="F6" s="65"/>
      <c r="G6" s="44"/>
      <c r="U6" s="5"/>
      <c r="V6" s="5"/>
      <c r="Z6" s="5"/>
      <c r="AA6" s="5"/>
      <c r="AB6" s="5"/>
    </row>
    <row r="7" spans="1:28" ht="12.75">
      <c r="A7" s="61"/>
      <c r="B7" s="65" t="s">
        <v>107</v>
      </c>
      <c r="C7" s="65"/>
      <c r="D7" s="65"/>
      <c r="E7" s="65"/>
      <c r="F7" s="65"/>
      <c r="G7" s="44"/>
      <c r="U7" s="5"/>
      <c r="V7" s="5"/>
      <c r="Z7" s="5"/>
      <c r="AA7" s="5"/>
      <c r="AB7" s="5"/>
    </row>
    <row r="8" spans="1:28" ht="12.75">
      <c r="A8" s="61"/>
      <c r="B8" s="67"/>
      <c r="C8" s="67"/>
      <c r="D8" s="67"/>
      <c r="E8" s="6"/>
      <c r="F8" s="6"/>
      <c r="G8" s="44"/>
      <c r="U8" s="5"/>
      <c r="V8" s="5"/>
      <c r="Z8" s="5"/>
      <c r="AA8" s="5"/>
      <c r="AB8" s="5"/>
    </row>
    <row r="9" spans="1:28" ht="12.75">
      <c r="A9" s="61"/>
      <c r="B9" s="72" t="s">
        <v>102</v>
      </c>
      <c r="C9" s="67"/>
      <c r="D9" s="67"/>
      <c r="E9" s="7"/>
      <c r="F9" s="7"/>
      <c r="G9" s="44"/>
      <c r="U9" s="5"/>
      <c r="V9" s="5"/>
      <c r="Z9" s="5"/>
      <c r="AA9" s="5"/>
      <c r="AB9" s="5"/>
    </row>
    <row r="10" spans="1:28" ht="12.75">
      <c r="A10" s="61"/>
      <c r="B10" s="67" t="s">
        <v>20</v>
      </c>
      <c r="C10" s="67"/>
      <c r="D10" s="67"/>
      <c r="E10" s="54"/>
      <c r="F10" s="7"/>
      <c r="G10" s="7"/>
      <c r="U10" s="5"/>
      <c r="V10" s="5"/>
      <c r="Z10" s="5"/>
      <c r="AA10" s="5"/>
      <c r="AB10" s="5"/>
    </row>
    <row r="11" spans="1:28" ht="12.75">
      <c r="A11" s="61"/>
      <c r="B11" s="72" t="s">
        <v>109</v>
      </c>
      <c r="C11" s="67"/>
      <c r="D11" s="67"/>
      <c r="E11" s="7"/>
      <c r="F11" s="7"/>
      <c r="G11" s="7"/>
      <c r="U11" s="5"/>
      <c r="V11" s="5"/>
      <c r="Z11" s="5"/>
      <c r="AA11" s="5"/>
      <c r="AB11" s="5"/>
    </row>
    <row r="12" spans="1:28" ht="12.75">
      <c r="A12" s="61"/>
      <c r="B12" s="72" t="s">
        <v>110</v>
      </c>
      <c r="C12" s="67"/>
      <c r="D12" s="67"/>
      <c r="E12" s="17"/>
      <c r="F12" s="7"/>
      <c r="G12" s="7"/>
      <c r="U12" s="5"/>
      <c r="V12" s="5"/>
      <c r="Z12" s="5"/>
      <c r="AA12" s="5"/>
      <c r="AB12" s="5"/>
    </row>
    <row r="13" spans="1:28" ht="12.75">
      <c r="A13" s="61"/>
      <c r="B13" s="81"/>
      <c r="C13" s="82"/>
      <c r="D13" s="83"/>
      <c r="E13" s="56"/>
      <c r="F13" s="9"/>
      <c r="G13" s="7"/>
      <c r="U13" s="5"/>
      <c r="V13" s="5"/>
      <c r="Z13" s="5"/>
      <c r="AA13" s="5"/>
      <c r="AB13" s="5"/>
    </row>
    <row r="14" spans="1:28" ht="12.75">
      <c r="A14" s="61"/>
      <c r="B14" s="87"/>
      <c r="C14" s="88"/>
      <c r="D14" s="89"/>
      <c r="E14" s="47"/>
      <c r="F14" s="9"/>
      <c r="G14" s="7"/>
      <c r="U14" s="5"/>
      <c r="V14" s="5"/>
      <c r="Z14" s="5"/>
      <c r="AA14" s="5"/>
      <c r="AB14" s="5"/>
    </row>
    <row r="15" spans="1:28" ht="12.75">
      <c r="A15" s="61"/>
      <c r="B15" s="84"/>
      <c r="C15" s="85"/>
      <c r="D15" s="86"/>
      <c r="E15" s="56"/>
      <c r="F15" s="9"/>
      <c r="G15" s="7"/>
      <c r="U15" s="5"/>
      <c r="V15" s="5"/>
      <c r="Z15" s="5"/>
      <c r="AA15" s="5"/>
      <c r="AB15" s="5"/>
    </row>
    <row r="16" spans="1:28" ht="12.75">
      <c r="A16" s="61"/>
      <c r="B16" s="72" t="s">
        <v>111</v>
      </c>
      <c r="C16" s="67"/>
      <c r="D16" s="67"/>
      <c r="E16" s="50"/>
      <c r="F16" s="9"/>
      <c r="G16" s="12"/>
      <c r="U16" s="5"/>
      <c r="V16" s="5"/>
      <c r="Z16" s="5"/>
      <c r="AA16" s="5"/>
      <c r="AB16" s="5"/>
    </row>
    <row r="17" spans="1:28" ht="12.75">
      <c r="A17" s="61"/>
      <c r="B17" s="72" t="s">
        <v>112</v>
      </c>
      <c r="C17" s="67"/>
      <c r="D17" s="67"/>
      <c r="E17" s="50"/>
      <c r="F17" s="9"/>
      <c r="G17" s="12"/>
      <c r="U17" s="5"/>
      <c r="V17" s="5"/>
      <c r="Z17" s="5"/>
      <c r="AA17" s="5"/>
      <c r="AB17" s="5"/>
    </row>
    <row r="18" spans="1:28" ht="12.75">
      <c r="A18" s="61"/>
      <c r="B18" s="81"/>
      <c r="C18" s="82"/>
      <c r="D18" s="83"/>
      <c r="E18" s="32"/>
      <c r="F18" s="9"/>
      <c r="G18" s="12"/>
      <c r="U18" s="5"/>
      <c r="V18" s="5"/>
      <c r="Z18" s="5"/>
      <c r="AA18" s="5"/>
      <c r="AB18" s="5"/>
    </row>
    <row r="19" spans="1:28" ht="12.75">
      <c r="A19" s="61"/>
      <c r="B19" s="84"/>
      <c r="C19" s="85"/>
      <c r="D19" s="86"/>
      <c r="E19" s="56"/>
      <c r="F19" s="9"/>
      <c r="G19" s="12"/>
      <c r="U19" s="5"/>
      <c r="V19" s="5"/>
      <c r="Z19" s="5"/>
      <c r="AA19" s="5"/>
      <c r="AB19" s="5"/>
    </row>
    <row r="20" spans="1:28" ht="12.75">
      <c r="A20" s="61"/>
      <c r="B20" s="67" t="s">
        <v>22</v>
      </c>
      <c r="C20" s="67"/>
      <c r="D20" s="67"/>
      <c r="E20" s="50"/>
      <c r="F20" s="9"/>
      <c r="G20" s="12"/>
      <c r="U20" s="5"/>
      <c r="V20" s="5"/>
      <c r="Z20" s="5"/>
      <c r="AA20" s="5"/>
      <c r="AB20" s="5"/>
    </row>
    <row r="21" spans="1:28" ht="12.75">
      <c r="A21" s="61"/>
      <c r="B21" s="92"/>
      <c r="C21" s="93"/>
      <c r="D21" s="91"/>
      <c r="E21" s="57"/>
      <c r="F21" s="9"/>
      <c r="G21" s="12"/>
      <c r="U21" s="5"/>
      <c r="V21" s="5"/>
      <c r="Z21" s="5"/>
      <c r="AA21" s="5"/>
      <c r="AB21" s="5"/>
    </row>
    <row r="22" spans="1:28" ht="12.75">
      <c r="A22" s="61"/>
      <c r="B22" s="72" t="s">
        <v>116</v>
      </c>
      <c r="C22" s="67"/>
      <c r="D22" s="67"/>
      <c r="E22" s="67"/>
      <c r="F22" s="55"/>
      <c r="G22" s="13">
        <f>IF(F22="","",IF(F22=45900,"Correct!","Try again!"))</f>
      </c>
      <c r="U22" s="5"/>
      <c r="V22" s="5"/>
      <c r="Z22" s="5"/>
      <c r="AA22" s="5"/>
      <c r="AB22" s="5"/>
    </row>
    <row r="23" spans="1:28" ht="12.75">
      <c r="A23" s="61"/>
      <c r="B23" s="72" t="s">
        <v>108</v>
      </c>
      <c r="C23" s="67"/>
      <c r="D23" s="67"/>
      <c r="E23" s="67"/>
      <c r="F23" s="12"/>
      <c r="G23" s="12"/>
      <c r="U23" s="5"/>
      <c r="V23" s="5"/>
      <c r="Z23" s="5"/>
      <c r="AA23" s="5"/>
      <c r="AB23" s="5"/>
    </row>
    <row r="24" spans="1:28" ht="12.75">
      <c r="A24" s="61"/>
      <c r="B24" s="81"/>
      <c r="C24" s="82"/>
      <c r="D24" s="83"/>
      <c r="E24" s="56"/>
      <c r="F24" s="9"/>
      <c r="G24" s="12"/>
      <c r="U24" s="5"/>
      <c r="V24" s="5"/>
      <c r="Z24" s="5"/>
      <c r="AA24" s="5"/>
      <c r="AB24" s="5"/>
    </row>
    <row r="25" spans="1:28" ht="12.75">
      <c r="A25" s="61"/>
      <c r="B25" s="87"/>
      <c r="C25" s="88"/>
      <c r="D25" s="89"/>
      <c r="E25" s="47"/>
      <c r="F25" s="9"/>
      <c r="G25" s="12"/>
      <c r="U25" s="5"/>
      <c r="V25" s="5"/>
      <c r="Z25" s="5"/>
      <c r="AA25" s="5"/>
      <c r="AB25" s="5"/>
    </row>
    <row r="26" spans="1:28" ht="12.75">
      <c r="A26" s="61"/>
      <c r="B26" s="84"/>
      <c r="C26" s="85"/>
      <c r="D26" s="86"/>
      <c r="E26" s="57"/>
      <c r="F26" s="9"/>
      <c r="G26" s="12"/>
      <c r="U26" s="5"/>
      <c r="V26" s="5"/>
      <c r="Z26" s="5"/>
      <c r="AA26" s="5"/>
      <c r="AB26" s="5"/>
    </row>
    <row r="27" spans="1:28" ht="12.75">
      <c r="A27" s="61"/>
      <c r="B27" s="72" t="s">
        <v>117</v>
      </c>
      <c r="C27" s="67"/>
      <c r="D27" s="67"/>
      <c r="E27" s="67"/>
      <c r="F27" s="56"/>
      <c r="G27" s="13">
        <f>IF(F27="","",IF(F27=-118000,"Correct!","Try again!"))</f>
      </c>
      <c r="U27" s="5"/>
      <c r="V27" s="5"/>
      <c r="Z27" s="5"/>
      <c r="AA27" s="5"/>
      <c r="AB27" s="5"/>
    </row>
    <row r="28" spans="1:28" ht="12.75">
      <c r="A28" s="61"/>
      <c r="B28" s="67" t="s">
        <v>29</v>
      </c>
      <c r="C28" s="67"/>
      <c r="D28" s="67"/>
      <c r="E28" s="67"/>
      <c r="F28" s="12"/>
      <c r="G28" s="12"/>
      <c r="U28" s="5"/>
      <c r="V28" s="5"/>
      <c r="Z28" s="5"/>
      <c r="AA28" s="5"/>
      <c r="AB28" s="5"/>
    </row>
    <row r="29" spans="1:28" ht="12.75">
      <c r="A29" s="61"/>
      <c r="B29" s="90"/>
      <c r="C29" s="91"/>
      <c r="D29" s="91"/>
      <c r="E29" s="56"/>
      <c r="F29" s="9"/>
      <c r="G29" s="12"/>
      <c r="U29" s="5"/>
      <c r="V29" s="5"/>
      <c r="Z29" s="5"/>
      <c r="AA29" s="5"/>
      <c r="AB29" s="5"/>
    </row>
    <row r="30" spans="1:28" ht="12.75">
      <c r="A30" s="61"/>
      <c r="B30" s="72" t="s">
        <v>118</v>
      </c>
      <c r="C30" s="67"/>
      <c r="D30" s="67"/>
      <c r="E30" s="67"/>
      <c r="F30" s="57"/>
      <c r="G30" s="13">
        <f>IF(F30="","",IF(F30=30000,"Correct!","Try again!"))</f>
      </c>
      <c r="U30" s="5"/>
      <c r="V30" s="5"/>
      <c r="Z30" s="5"/>
      <c r="AA30" s="5"/>
      <c r="AB30" s="5"/>
    </row>
    <row r="31" spans="1:28" ht="12.75">
      <c r="A31" s="61"/>
      <c r="B31" s="67"/>
      <c r="C31" s="67"/>
      <c r="D31" s="67"/>
      <c r="E31" s="67"/>
      <c r="F31" s="12"/>
      <c r="G31" s="12"/>
      <c r="U31" s="5"/>
      <c r="V31" s="5"/>
      <c r="Z31" s="5"/>
      <c r="AA31" s="5"/>
      <c r="AB31" s="5"/>
    </row>
    <row r="32" spans="1:28" ht="12.75">
      <c r="A32" s="61"/>
      <c r="B32" s="72" t="s">
        <v>113</v>
      </c>
      <c r="C32" s="67"/>
      <c r="D32" s="67"/>
      <c r="E32" s="67"/>
      <c r="F32" s="32"/>
      <c r="G32" s="12"/>
      <c r="U32" s="5"/>
      <c r="V32" s="5"/>
      <c r="Z32" s="5"/>
      <c r="AA32" s="5"/>
      <c r="AB32" s="5"/>
    </row>
    <row r="33" spans="1:28" ht="12.75">
      <c r="A33" s="61"/>
      <c r="B33" s="72" t="s">
        <v>114</v>
      </c>
      <c r="C33" s="67"/>
      <c r="D33" s="67"/>
      <c r="E33" s="67"/>
      <c r="F33" s="56"/>
      <c r="G33" s="12"/>
      <c r="U33" s="5"/>
      <c r="V33" s="5"/>
      <c r="Z33" s="5"/>
      <c r="AA33" s="5"/>
      <c r="AB33" s="5"/>
    </row>
    <row r="34" spans="1:28" ht="13.5" thickBot="1">
      <c r="A34" s="61"/>
      <c r="B34" s="72" t="s">
        <v>115</v>
      </c>
      <c r="C34" s="67"/>
      <c r="D34" s="67"/>
      <c r="E34" s="67"/>
      <c r="F34" s="49"/>
      <c r="G34" s="12"/>
      <c r="U34" s="5"/>
      <c r="V34" s="5"/>
      <c r="Z34" s="5"/>
      <c r="AA34" s="5"/>
      <c r="AB34" s="5"/>
    </row>
    <row r="35" spans="1:28" ht="13.5" thickTop="1">
      <c r="A35" s="61"/>
      <c r="B35" s="12"/>
      <c r="C35" s="12"/>
      <c r="D35" s="12"/>
      <c r="E35" s="12"/>
      <c r="F35" s="13">
        <f>IF(F34="","",IF(F34=6300,"Correct!","Try again!"))</f>
      </c>
      <c r="G35" s="12"/>
      <c r="U35" s="5"/>
      <c r="V35" s="5"/>
      <c r="Z35" s="5"/>
      <c r="AA35" s="5"/>
      <c r="AB35" s="5"/>
    </row>
    <row r="36" spans="21:28" ht="12.75">
      <c r="U36" s="5"/>
      <c r="V36" s="5"/>
      <c r="Z36" s="5"/>
      <c r="AA36" s="5"/>
      <c r="AB36" s="5"/>
    </row>
    <row r="37" spans="21:28" ht="12.75">
      <c r="U37" s="5"/>
      <c r="V37" s="5"/>
      <c r="Z37" s="5"/>
      <c r="AA37" s="5"/>
      <c r="AB37" s="5"/>
    </row>
    <row r="38" spans="21:28" ht="12.75">
      <c r="U38" s="5"/>
      <c r="V38" s="5"/>
      <c r="Z38" s="5"/>
      <c r="AA38" s="5"/>
      <c r="AB38" s="5"/>
    </row>
    <row r="39" spans="21:28" ht="12.75">
      <c r="U39" s="5"/>
      <c r="V39" s="5"/>
      <c r="Z39" s="5"/>
      <c r="AA39" s="5"/>
      <c r="AB39" s="5"/>
    </row>
    <row r="40" spans="21:28" ht="12.75">
      <c r="U40" s="5"/>
      <c r="V40" s="5"/>
      <c r="Z40" s="5"/>
      <c r="AA40" s="5"/>
      <c r="AB40" s="5"/>
    </row>
    <row r="41" spans="21:28" ht="12.75">
      <c r="U41" s="5"/>
      <c r="V41" s="5"/>
      <c r="Z41" s="5"/>
      <c r="AA41" s="5"/>
      <c r="AB41" s="5"/>
    </row>
    <row r="42" spans="21:28" ht="12.75">
      <c r="U42" s="5"/>
      <c r="V42" s="5"/>
      <c r="Z42" s="5"/>
      <c r="AA42" s="5"/>
      <c r="AB42" s="5"/>
    </row>
    <row r="43" spans="21:28" ht="12.75">
      <c r="U43" s="5"/>
      <c r="V43" s="5"/>
      <c r="W43" s="5"/>
      <c r="X43" s="5"/>
      <c r="Y43" s="5"/>
      <c r="Z43" s="5"/>
      <c r="AA43" s="5"/>
      <c r="AB43" s="5"/>
    </row>
    <row r="44" spans="21:28" ht="12.75">
      <c r="U44" s="5"/>
      <c r="V44" s="5"/>
      <c r="W44" s="5"/>
      <c r="X44" s="5"/>
      <c r="Y44" s="5"/>
      <c r="Z44" s="5"/>
      <c r="AA44" s="5"/>
      <c r="AB44" s="5"/>
    </row>
    <row r="45" spans="21:28" ht="12.75">
      <c r="U45" s="5"/>
      <c r="V45" s="5"/>
      <c r="W45" s="5"/>
      <c r="X45" s="5"/>
      <c r="Y45" s="5"/>
      <c r="Z45" s="5"/>
      <c r="AA45" s="5"/>
      <c r="AB45" s="5"/>
    </row>
    <row r="46" spans="21:28" ht="12.75">
      <c r="U46" s="5"/>
      <c r="V46" s="5"/>
      <c r="W46" s="5"/>
      <c r="X46" s="5"/>
      <c r="Y46" s="5"/>
      <c r="Z46" s="5"/>
      <c r="AA46" s="5"/>
      <c r="AB46" s="5"/>
    </row>
    <row r="47" spans="21:28" ht="12.75">
      <c r="U47" s="5"/>
      <c r="V47" s="5"/>
      <c r="W47" s="5"/>
      <c r="X47" s="5"/>
      <c r="Y47" s="5"/>
      <c r="Z47" s="5"/>
      <c r="AA47" s="5"/>
      <c r="AB47" s="5"/>
    </row>
    <row r="48" spans="21:28" ht="12.75">
      <c r="U48" s="5"/>
      <c r="V48" s="5"/>
      <c r="W48" s="5"/>
      <c r="X48" s="5"/>
      <c r="Y48" s="5"/>
      <c r="Z48" s="5"/>
      <c r="AA48" s="5"/>
      <c r="AB48" s="5"/>
    </row>
    <row r="49" spans="21:28" ht="12.75">
      <c r="U49" s="5"/>
      <c r="V49" s="5"/>
      <c r="W49" s="5"/>
      <c r="X49" s="5"/>
      <c r="Y49" s="5"/>
      <c r="Z49" s="5"/>
      <c r="AA49" s="5"/>
      <c r="AB49" s="5"/>
    </row>
    <row r="50" spans="21:26" ht="12.75">
      <c r="U50" s="5"/>
      <c r="V50" s="5"/>
      <c r="W50" s="5"/>
      <c r="X50" s="5"/>
      <c r="Y50" s="5"/>
      <c r="Z50" s="5"/>
    </row>
    <row r="51" spans="21:26" ht="12.75">
      <c r="U51" s="5"/>
      <c r="V51" s="5"/>
      <c r="W51" s="5"/>
      <c r="X51" s="5"/>
      <c r="Y51" s="5"/>
      <c r="Z51" s="5"/>
    </row>
    <row r="52" spans="21:26" ht="12.75">
      <c r="U52" s="5"/>
      <c r="V52" s="5"/>
      <c r="W52" s="5"/>
      <c r="X52" s="5"/>
      <c r="Y52" s="5"/>
      <c r="Z52" s="5"/>
    </row>
    <row r="53" spans="21:25" ht="12.75">
      <c r="U53" s="5"/>
      <c r="V53" s="5"/>
      <c r="W53" s="5"/>
      <c r="X53" s="5"/>
      <c r="Y53" s="5"/>
    </row>
    <row r="54" spans="21:25" ht="12.75">
      <c r="U54" s="5"/>
      <c r="V54" s="5"/>
      <c r="W54" s="5"/>
      <c r="X54" s="5"/>
      <c r="Y54" s="5"/>
    </row>
    <row r="55" spans="21:25" ht="12.75">
      <c r="U55" s="5"/>
      <c r="V55" s="5"/>
      <c r="W55" s="5"/>
      <c r="X55" s="5"/>
      <c r="Y55" s="5"/>
    </row>
    <row r="56" spans="21:25" ht="12.75">
      <c r="U56" s="5"/>
      <c r="V56" s="5"/>
      <c r="W56" s="5"/>
      <c r="X56" s="5"/>
      <c r="Y56" s="5"/>
    </row>
    <row r="57" spans="21:25" ht="12.75">
      <c r="U57" s="5"/>
      <c r="V57" s="5"/>
      <c r="W57" s="5"/>
      <c r="X57" s="5"/>
      <c r="Y57" s="4"/>
    </row>
    <row r="58" spans="21:25" ht="12.75">
      <c r="U58" s="5"/>
      <c r="V58" s="5"/>
      <c r="W58" s="5"/>
      <c r="X58" s="5"/>
      <c r="Y58" s="4"/>
    </row>
    <row r="59" spans="21:25" ht="12.75">
      <c r="U59" s="5"/>
      <c r="V59" s="5"/>
      <c r="W59" s="5"/>
      <c r="X59" s="5"/>
      <c r="Y59" s="4"/>
    </row>
    <row r="60" spans="21:25" ht="12.75">
      <c r="U60" s="5"/>
      <c r="V60" s="5"/>
      <c r="W60" s="5"/>
      <c r="X60" s="5"/>
      <c r="Y60" s="4"/>
    </row>
    <row r="61" spans="21:25" ht="12.75">
      <c r="U61" s="5"/>
      <c r="V61" s="5"/>
      <c r="W61" s="5"/>
      <c r="X61" s="5"/>
      <c r="Y61" s="4"/>
    </row>
    <row r="62" spans="21:25" ht="12.75">
      <c r="U62" s="5"/>
      <c r="V62" s="5"/>
      <c r="W62" s="5"/>
      <c r="X62" s="5"/>
      <c r="Y62" s="4"/>
    </row>
    <row r="63" spans="21:25" ht="12.75">
      <c r="U63" s="5"/>
      <c r="V63" s="5"/>
      <c r="W63" s="5"/>
      <c r="X63" s="5"/>
      <c r="Y63" s="4"/>
    </row>
    <row r="64" spans="21:25" ht="12.75">
      <c r="U64" s="5"/>
      <c r="V64" s="5"/>
      <c r="W64" s="5"/>
      <c r="X64" s="5"/>
      <c r="Y64" s="4"/>
    </row>
    <row r="65" spans="21:25" ht="12.75">
      <c r="U65" s="5"/>
      <c r="V65" s="5"/>
      <c r="W65" s="5"/>
      <c r="X65" s="5"/>
      <c r="Y65" s="4"/>
    </row>
    <row r="66" spans="23:25" ht="12.75">
      <c r="W66" s="5"/>
      <c r="X66" s="5"/>
      <c r="Y66" s="4"/>
    </row>
    <row r="67" spans="23:25" ht="12.75">
      <c r="W67" s="5"/>
      <c r="X67" s="5"/>
      <c r="Y67" s="4"/>
    </row>
    <row r="68" spans="23:25" ht="12.75">
      <c r="W68" s="5"/>
      <c r="X68" s="5"/>
      <c r="Y68" s="4"/>
    </row>
    <row r="69" spans="23:25" ht="12.75">
      <c r="W69" s="5"/>
      <c r="X69" s="5"/>
      <c r="Y69" s="4"/>
    </row>
    <row r="70" spans="23:25" ht="12.75">
      <c r="W70" s="5"/>
      <c r="X70" s="5"/>
      <c r="Y70" s="4"/>
    </row>
    <row r="71" spans="23:25" ht="12.75">
      <c r="W71" s="5"/>
      <c r="X71" s="5"/>
      <c r="Y71" s="4"/>
    </row>
    <row r="72" spans="23:25" ht="12.75">
      <c r="W72" s="5"/>
      <c r="X72" s="5"/>
      <c r="Y72" s="4"/>
    </row>
    <row r="73" spans="23:25" ht="12.75">
      <c r="W73" s="5"/>
      <c r="X73" s="5"/>
      <c r="Y73" s="4"/>
    </row>
    <row r="74" ht="12.75">
      <c r="W74" s="5"/>
    </row>
    <row r="75" ht="12.75">
      <c r="W75" s="5"/>
    </row>
  </sheetData>
  <sheetProtection password="C690" sheet="1" objects="1" scenarios="1" selectLockedCells="1"/>
  <mergeCells count="33">
    <mergeCell ref="B25:D25"/>
    <mergeCell ref="B24:D24"/>
    <mergeCell ref="B23:E23"/>
    <mergeCell ref="B19:D19"/>
    <mergeCell ref="B18:D18"/>
    <mergeCell ref="B15:D15"/>
    <mergeCell ref="B21:D21"/>
    <mergeCell ref="B17:D17"/>
    <mergeCell ref="B20:D20"/>
    <mergeCell ref="B22:E22"/>
    <mergeCell ref="B34:E34"/>
    <mergeCell ref="B33:E33"/>
    <mergeCell ref="B32:E32"/>
    <mergeCell ref="B31:E31"/>
    <mergeCell ref="B30:E30"/>
    <mergeCell ref="B29:D29"/>
    <mergeCell ref="B28:E28"/>
    <mergeCell ref="B27:E27"/>
    <mergeCell ref="B26:D26"/>
    <mergeCell ref="B8:D8"/>
    <mergeCell ref="B9:D9"/>
    <mergeCell ref="B10:D10"/>
    <mergeCell ref="B11:D11"/>
    <mergeCell ref="B12:D12"/>
    <mergeCell ref="B16:D16"/>
    <mergeCell ref="B14:D14"/>
    <mergeCell ref="B13:D13"/>
    <mergeCell ref="C3:D3"/>
    <mergeCell ref="C2:D2"/>
    <mergeCell ref="C1:D1"/>
    <mergeCell ref="B7:F7"/>
    <mergeCell ref="B6:F6"/>
    <mergeCell ref="B5:F5"/>
  </mergeCells>
  <printOptions horizontalCentered="1"/>
  <pageMargins left="0.75" right="0.75" top="1" bottom="1" header="0.5" footer="0.5"/>
  <pageSetup horizontalDpi="600" verticalDpi="600" orientation="portrait" scale="11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22" width="12.7109375" style="0" customWidth="1"/>
  </cols>
  <sheetData>
    <row r="1" spans="1:6" ht="12.75">
      <c r="A1" s="94" t="s">
        <v>95</v>
      </c>
      <c r="B1" s="94"/>
      <c r="C1" s="94"/>
      <c r="D1" s="16"/>
      <c r="E1" s="16"/>
      <c r="F1" s="16"/>
    </row>
    <row r="2" spans="2:6" ht="12.75">
      <c r="B2" s="16"/>
      <c r="C2" s="16"/>
      <c r="D2" s="16"/>
      <c r="E2" s="16"/>
      <c r="F2" s="16"/>
    </row>
    <row r="3" spans="1:7" ht="12.75">
      <c r="A3" s="61"/>
      <c r="B3" s="65" t="s">
        <v>106</v>
      </c>
      <c r="C3" s="65"/>
      <c r="D3" s="65"/>
      <c r="E3" s="65"/>
      <c r="F3" s="65"/>
      <c r="G3" s="12"/>
    </row>
    <row r="4" spans="1:7" ht="12.75">
      <c r="A4" s="61"/>
      <c r="B4" s="65" t="s">
        <v>87</v>
      </c>
      <c r="C4" s="65"/>
      <c r="D4" s="65"/>
      <c r="E4" s="65"/>
      <c r="F4" s="65"/>
      <c r="G4" s="12"/>
    </row>
    <row r="5" spans="1:7" ht="12.75">
      <c r="A5" s="61"/>
      <c r="B5" s="65" t="s">
        <v>86</v>
      </c>
      <c r="C5" s="65"/>
      <c r="D5" s="65"/>
      <c r="E5" s="65"/>
      <c r="F5" s="65"/>
      <c r="G5" s="12"/>
    </row>
    <row r="6" spans="1:7" ht="12.75">
      <c r="A6" s="61"/>
      <c r="B6" s="95"/>
      <c r="C6" s="95"/>
      <c r="D6" s="95"/>
      <c r="E6" s="14">
        <v>2014</v>
      </c>
      <c r="F6" s="14">
        <v>2013</v>
      </c>
      <c r="G6" s="12"/>
    </row>
    <row r="7" spans="1:7" ht="12.75">
      <c r="A7" s="61"/>
      <c r="B7" s="72" t="s">
        <v>17</v>
      </c>
      <c r="C7" s="72"/>
      <c r="D7" s="72"/>
      <c r="E7" s="15"/>
      <c r="F7" s="7"/>
      <c r="G7" s="12"/>
    </row>
    <row r="8" spans="1:7" ht="12.75">
      <c r="A8" s="61"/>
      <c r="B8" s="72" t="s">
        <v>18</v>
      </c>
      <c r="C8" s="72"/>
      <c r="D8" s="72"/>
      <c r="E8" s="51">
        <v>6300</v>
      </c>
      <c r="F8" s="51">
        <v>48400</v>
      </c>
      <c r="G8" s="12"/>
    </row>
    <row r="9" spans="1:7" ht="12.75">
      <c r="A9" s="61"/>
      <c r="B9" s="72" t="s">
        <v>119</v>
      </c>
      <c r="C9" s="72"/>
      <c r="D9" s="72"/>
      <c r="E9" s="50">
        <v>10200</v>
      </c>
      <c r="F9" s="50">
        <v>7260</v>
      </c>
      <c r="G9" s="12"/>
    </row>
    <row r="10" spans="1:7" ht="12.75">
      <c r="A10" s="61"/>
      <c r="B10" s="72" t="s">
        <v>120</v>
      </c>
      <c r="C10" s="72"/>
      <c r="D10" s="72"/>
      <c r="E10" s="50">
        <v>45200</v>
      </c>
      <c r="F10" s="50">
        <v>56000</v>
      </c>
      <c r="G10" s="12"/>
    </row>
    <row r="11" spans="1:7" ht="12.75">
      <c r="A11" s="61"/>
      <c r="B11" s="72" t="s">
        <v>121</v>
      </c>
      <c r="C11" s="72"/>
      <c r="D11" s="72"/>
      <c r="E11" s="50">
        <v>700</v>
      </c>
      <c r="F11" s="50">
        <v>2140</v>
      </c>
      <c r="G11" s="12"/>
    </row>
    <row r="12" spans="1:7" ht="12.75">
      <c r="A12" s="61"/>
      <c r="B12" s="72" t="s">
        <v>19</v>
      </c>
      <c r="C12" s="72"/>
      <c r="D12" s="72"/>
      <c r="E12" s="50">
        <v>140000</v>
      </c>
      <c r="F12" s="50">
        <v>144000</v>
      </c>
      <c r="G12" s="12"/>
    </row>
    <row r="13" spans="1:7" ht="12.75">
      <c r="A13" s="61"/>
      <c r="B13" s="72" t="s">
        <v>10</v>
      </c>
      <c r="C13" s="72"/>
      <c r="D13" s="72"/>
      <c r="E13" s="50">
        <v>-73400</v>
      </c>
      <c r="F13" s="50">
        <v>-118000</v>
      </c>
      <c r="G13" s="12"/>
    </row>
    <row r="14" spans="1:7" ht="12.75">
      <c r="A14" s="61"/>
      <c r="B14" s="72" t="s">
        <v>21</v>
      </c>
      <c r="C14" s="72"/>
      <c r="D14" s="72"/>
      <c r="E14" s="50">
        <v>116000</v>
      </c>
      <c r="F14" s="50">
        <v>50000</v>
      </c>
      <c r="G14" s="12"/>
    </row>
    <row r="15" spans="1:7" ht="13.5" thickBot="1">
      <c r="A15" s="61"/>
      <c r="B15" s="72" t="s">
        <v>122</v>
      </c>
      <c r="C15" s="72"/>
      <c r="D15" s="72"/>
      <c r="E15" s="58">
        <f>SUM(E8:E14)</f>
        <v>245000</v>
      </c>
      <c r="F15" s="58">
        <f>SUM(F8:F14)</f>
        <v>189800</v>
      </c>
      <c r="G15" s="12"/>
    </row>
    <row r="16" spans="1:7" ht="13.5" thickTop="1">
      <c r="A16" s="61"/>
      <c r="B16" s="72" t="s">
        <v>84</v>
      </c>
      <c r="C16" s="72"/>
      <c r="D16" s="72"/>
      <c r="E16" s="20"/>
      <c r="F16" s="20"/>
      <c r="G16" s="12"/>
    </row>
    <row r="17" spans="1:7" ht="12.75">
      <c r="A17" s="61"/>
      <c r="B17" s="72" t="s">
        <v>123</v>
      </c>
      <c r="C17" s="72"/>
      <c r="D17" s="72"/>
      <c r="E17" s="51">
        <v>37200</v>
      </c>
      <c r="F17" s="51">
        <v>40000</v>
      </c>
      <c r="G17" s="12"/>
    </row>
    <row r="18" spans="1:7" ht="12.75">
      <c r="A18" s="61"/>
      <c r="B18" s="72" t="s">
        <v>124</v>
      </c>
      <c r="C18" s="72"/>
      <c r="D18" s="72"/>
      <c r="E18" s="50">
        <v>12200</v>
      </c>
      <c r="F18" s="50">
        <v>10600</v>
      </c>
      <c r="G18" s="12"/>
    </row>
    <row r="19" spans="1:7" ht="12.75">
      <c r="A19" s="61"/>
      <c r="B19" s="72" t="s">
        <v>85</v>
      </c>
      <c r="C19" s="72"/>
      <c r="D19" s="72"/>
      <c r="E19" s="50"/>
      <c r="F19" s="50"/>
      <c r="G19" s="12"/>
    </row>
    <row r="20" spans="1:7" ht="12.75">
      <c r="A20" s="61"/>
      <c r="B20" s="72" t="s">
        <v>125</v>
      </c>
      <c r="C20" s="72"/>
      <c r="D20" s="72"/>
      <c r="E20" s="50">
        <v>150000</v>
      </c>
      <c r="F20" s="50">
        <v>120000</v>
      </c>
      <c r="G20" s="12"/>
    </row>
    <row r="21" spans="1:7" ht="12.75">
      <c r="A21" s="61"/>
      <c r="B21" s="72" t="s">
        <v>126</v>
      </c>
      <c r="C21" s="72"/>
      <c r="D21" s="72"/>
      <c r="E21" s="50">
        <v>45600</v>
      </c>
      <c r="F21" s="50">
        <v>19200</v>
      </c>
      <c r="G21" s="12"/>
    </row>
    <row r="22" spans="1:7" ht="13.5" thickBot="1">
      <c r="A22" s="61"/>
      <c r="B22" s="72" t="s">
        <v>127</v>
      </c>
      <c r="C22" s="72"/>
      <c r="D22" s="72"/>
      <c r="E22" s="58">
        <f>SUM(E17:E21)</f>
        <v>245000</v>
      </c>
      <c r="F22" s="58">
        <f>SUM(F17:F21)</f>
        <v>189800</v>
      </c>
      <c r="G22" s="12"/>
    </row>
    <row r="23" spans="1:7" ht="13.5" thickTop="1">
      <c r="A23" s="61"/>
      <c r="B23" s="72"/>
      <c r="C23" s="72"/>
      <c r="D23" s="72"/>
      <c r="E23" s="7"/>
      <c r="F23" s="7"/>
      <c r="G23" s="12"/>
    </row>
    <row r="24" spans="1:7" ht="12.75">
      <c r="A24" s="61"/>
      <c r="B24" s="65" t="s">
        <v>106</v>
      </c>
      <c r="C24" s="65"/>
      <c r="D24" s="65"/>
      <c r="E24" s="65"/>
      <c r="F24" s="65"/>
      <c r="G24" s="12"/>
    </row>
    <row r="25" spans="1:7" ht="12.75">
      <c r="A25" s="61"/>
      <c r="B25" s="65" t="s">
        <v>30</v>
      </c>
      <c r="C25" s="65"/>
      <c r="D25" s="65"/>
      <c r="E25" s="65"/>
      <c r="F25" s="65"/>
      <c r="G25" s="12"/>
    </row>
    <row r="26" spans="1:7" ht="12.75">
      <c r="A26" s="61"/>
      <c r="B26" s="65" t="s">
        <v>101</v>
      </c>
      <c r="C26" s="65"/>
      <c r="D26" s="65"/>
      <c r="E26" s="65"/>
      <c r="F26" s="65"/>
      <c r="G26" s="12"/>
    </row>
    <row r="27" spans="1:7" ht="12.75">
      <c r="A27" s="61"/>
      <c r="B27" s="72"/>
      <c r="C27" s="72"/>
      <c r="D27" s="72"/>
      <c r="E27" s="7"/>
      <c r="F27" s="7"/>
      <c r="G27" s="12"/>
    </row>
    <row r="28" spans="1:7" ht="12.75">
      <c r="A28" s="61"/>
      <c r="B28" s="72" t="s">
        <v>23</v>
      </c>
      <c r="C28" s="72"/>
      <c r="D28" s="72"/>
      <c r="E28" s="51">
        <v>480000</v>
      </c>
      <c r="F28" s="7"/>
      <c r="G28" s="12"/>
    </row>
    <row r="29" spans="1:7" ht="12.75">
      <c r="A29" s="61"/>
      <c r="B29" s="72" t="s">
        <v>128</v>
      </c>
      <c r="C29" s="72"/>
      <c r="D29" s="72"/>
      <c r="E29" s="59">
        <v>-264000</v>
      </c>
      <c r="F29" s="7"/>
      <c r="G29" s="12"/>
    </row>
    <row r="30" spans="1:7" ht="12.75">
      <c r="A30" s="61"/>
      <c r="B30" s="72" t="s">
        <v>129</v>
      </c>
      <c r="C30" s="72"/>
      <c r="D30" s="72"/>
      <c r="E30" s="20">
        <f>SUM(E28:E29)</f>
        <v>216000</v>
      </c>
      <c r="F30" s="7"/>
      <c r="G30" s="12"/>
    </row>
    <row r="31" spans="1:7" ht="12.75">
      <c r="A31" s="61"/>
      <c r="B31" s="72" t="s">
        <v>130</v>
      </c>
      <c r="C31" s="72"/>
      <c r="D31" s="72"/>
      <c r="E31" s="7"/>
      <c r="F31" s="7"/>
      <c r="G31" s="12"/>
    </row>
    <row r="32" spans="1:7" ht="12.75">
      <c r="A32" s="61"/>
      <c r="B32" s="72" t="s">
        <v>62</v>
      </c>
      <c r="C32" s="72"/>
      <c r="D32" s="72"/>
      <c r="E32" s="50">
        <v>-11400</v>
      </c>
      <c r="F32" s="7"/>
      <c r="G32" s="12"/>
    </row>
    <row r="33" spans="1:7" ht="12.75">
      <c r="A33" s="61"/>
      <c r="B33" s="72" t="s">
        <v>131</v>
      </c>
      <c r="C33" s="72"/>
      <c r="D33" s="72"/>
      <c r="E33" s="50">
        <v>-7000</v>
      </c>
      <c r="F33" s="7"/>
      <c r="G33" s="12"/>
    </row>
    <row r="34" spans="1:7" ht="12.75">
      <c r="A34" s="61"/>
      <c r="B34" s="72" t="s">
        <v>132</v>
      </c>
      <c r="C34" s="72"/>
      <c r="D34" s="72"/>
      <c r="E34" s="50">
        <v>-95200</v>
      </c>
      <c r="F34" s="7"/>
      <c r="G34" s="12"/>
    </row>
    <row r="35" spans="1:7" ht="12.75">
      <c r="A35" s="61"/>
      <c r="B35" s="72" t="s">
        <v>133</v>
      </c>
      <c r="C35" s="72"/>
      <c r="D35" s="72"/>
      <c r="E35" s="50">
        <v>-76000</v>
      </c>
      <c r="F35" s="7"/>
      <c r="G35" s="12"/>
    </row>
    <row r="36" spans="1:7" ht="13.5" thickBot="1">
      <c r="A36" s="61"/>
      <c r="B36" s="72" t="s">
        <v>134</v>
      </c>
      <c r="C36" s="72"/>
      <c r="D36" s="72"/>
      <c r="E36" s="58">
        <f>SUM(E30:E35)</f>
        <v>26400</v>
      </c>
      <c r="F36" s="7"/>
      <c r="G36" s="12"/>
    </row>
    <row r="37" spans="1:7" ht="13.5" thickTop="1">
      <c r="A37" s="61"/>
      <c r="B37" s="72"/>
      <c r="C37" s="72"/>
      <c r="D37" s="72"/>
      <c r="E37" s="7"/>
      <c r="F37" s="7"/>
      <c r="G37" s="12"/>
    </row>
    <row r="38" spans="1:7" ht="12.75">
      <c r="A38" s="61"/>
      <c r="B38" s="70" t="s">
        <v>92</v>
      </c>
      <c r="C38" s="70"/>
      <c r="D38" s="70"/>
      <c r="E38" s="7"/>
      <c r="F38" s="7"/>
      <c r="G38" s="12"/>
    </row>
    <row r="39" spans="1:7" ht="12.75">
      <c r="A39" s="61"/>
      <c r="B39" s="72" t="s">
        <v>24</v>
      </c>
      <c r="C39" s="72"/>
      <c r="D39" s="72"/>
      <c r="E39" s="51">
        <v>66000</v>
      </c>
      <c r="F39" s="7"/>
      <c r="G39" s="12"/>
    </row>
    <row r="40" spans="1:7" ht="12.75">
      <c r="A40" s="61"/>
      <c r="B40" s="72" t="s">
        <v>25</v>
      </c>
      <c r="C40" s="72"/>
      <c r="D40" s="72"/>
      <c r="E40" s="60">
        <v>62000</v>
      </c>
      <c r="F40" s="7"/>
      <c r="G40" s="12"/>
    </row>
    <row r="41" spans="1:7" ht="12.75">
      <c r="A41" s="61"/>
      <c r="B41" s="72" t="s">
        <v>93</v>
      </c>
      <c r="C41" s="72"/>
      <c r="D41" s="72"/>
      <c r="E41" s="19"/>
      <c r="F41" s="7"/>
      <c r="G41" s="12"/>
    </row>
    <row r="42" spans="1:7" ht="12.75">
      <c r="A42" s="61"/>
      <c r="B42" s="72" t="s">
        <v>9</v>
      </c>
      <c r="C42" s="72"/>
      <c r="D42" s="72"/>
      <c r="E42" s="60">
        <v>66000</v>
      </c>
      <c r="F42" s="7"/>
      <c r="G42" s="12"/>
    </row>
    <row r="43" spans="1:7" ht="12.75">
      <c r="A43" s="61"/>
      <c r="B43" s="72" t="s">
        <v>27</v>
      </c>
      <c r="C43" s="72"/>
      <c r="D43" s="72"/>
      <c r="E43" s="60">
        <v>56000</v>
      </c>
      <c r="F43" s="7"/>
      <c r="G43" s="12"/>
    </row>
    <row r="44" spans="1:7" ht="12.75">
      <c r="A44" s="61"/>
      <c r="B44" s="72" t="s">
        <v>12</v>
      </c>
      <c r="C44" s="72"/>
      <c r="D44" s="72"/>
      <c r="E44" s="60">
        <v>10000</v>
      </c>
      <c r="F44" s="7"/>
      <c r="G44" s="12"/>
    </row>
    <row r="45" spans="1:7" ht="12.75">
      <c r="A45" s="61"/>
      <c r="B45" s="72" t="s">
        <v>26</v>
      </c>
      <c r="C45" s="72"/>
      <c r="D45" s="72"/>
      <c r="E45" s="60">
        <v>30000</v>
      </c>
      <c r="F45" s="7"/>
      <c r="G45" s="12"/>
    </row>
    <row r="46" spans="1:7" ht="12.75">
      <c r="A46" s="61"/>
      <c r="B46" s="12"/>
      <c r="C46" s="12"/>
      <c r="D46" s="12"/>
      <c r="E46" s="12"/>
      <c r="F46" s="12"/>
      <c r="G46" s="12"/>
    </row>
  </sheetData>
  <sheetProtection password="C690" sheet="1" objects="1" scenarios="1" selectLockedCells="1" selectUnlockedCells="1"/>
  <mergeCells count="44">
    <mergeCell ref="B42:D42"/>
    <mergeCell ref="B43:D43"/>
    <mergeCell ref="B44:D44"/>
    <mergeCell ref="B45:D45"/>
    <mergeCell ref="B38:D38"/>
    <mergeCell ref="B35:D35"/>
    <mergeCell ref="B36:D36"/>
    <mergeCell ref="B37:D37"/>
    <mergeCell ref="B39:D39"/>
    <mergeCell ref="B40:D40"/>
    <mergeCell ref="B27:D27"/>
    <mergeCell ref="B28:D28"/>
    <mergeCell ref="B26:F26"/>
    <mergeCell ref="B24:F24"/>
    <mergeCell ref="B25:F25"/>
    <mergeCell ref="B33:D33"/>
    <mergeCell ref="B34:D34"/>
    <mergeCell ref="B41:D41"/>
    <mergeCell ref="B29:D29"/>
    <mergeCell ref="B30:D30"/>
    <mergeCell ref="B31:D31"/>
    <mergeCell ref="B32:D32"/>
    <mergeCell ref="B18:D18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1:D11"/>
    <mergeCell ref="B12:D12"/>
    <mergeCell ref="B13:D13"/>
    <mergeCell ref="A1:C1"/>
    <mergeCell ref="B6:D6"/>
    <mergeCell ref="B7:D7"/>
    <mergeCell ref="B8:D8"/>
    <mergeCell ref="B9:D9"/>
    <mergeCell ref="B10:D10"/>
    <mergeCell ref="B5:F5"/>
    <mergeCell ref="B4:F4"/>
    <mergeCell ref="B3:F3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Poornima K</cp:lastModifiedBy>
  <cp:lastPrinted>2013-07-12T20:52:38Z</cp:lastPrinted>
  <dcterms:created xsi:type="dcterms:W3CDTF">1999-08-05T16:01:33Z</dcterms:created>
  <dcterms:modified xsi:type="dcterms:W3CDTF">2013-07-29T09:38:46Z</dcterms:modified>
  <cp:category/>
  <cp:version/>
  <cp:contentType/>
  <cp:contentStatus/>
</cp:coreProperties>
</file>