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460" activeTab="0"/>
  </bookViews>
  <sheets>
    <sheet name="Case 5-68" sheetId="1" r:id="rId1"/>
    <sheet name="Sheet2" sheetId="2" state="hidden" r:id="rId2"/>
    <sheet name="Sheet2 (2)" sheetId="3" state="hidden" r:id="rId3"/>
  </sheets>
  <definedNames/>
  <calcPr fullCalcOnLoad="1"/>
</workbook>
</file>

<file path=xl/comments1.xml><?xml version="1.0" encoding="utf-8"?>
<comments xmlns="http://schemas.openxmlformats.org/spreadsheetml/2006/main">
  <authors>
    <author>x</author>
  </authors>
  <commentList>
    <comment ref="A7" authorId="0">
      <text>
        <r>
          <rPr>
            <sz val="8"/>
            <rFont val="Tahoma"/>
            <family val="2"/>
          </rPr>
          <t>Enter a short answer in the space provided.</t>
        </r>
        <r>
          <rPr>
            <sz val="9"/>
            <rFont val="Tahoma"/>
            <family val="0"/>
          </rPr>
          <t xml:space="preserve">
</t>
        </r>
      </text>
    </comment>
    <comment ref="B20" authorId="0">
      <text>
        <r>
          <rPr>
            <sz val="8"/>
            <rFont val="Tahoma"/>
            <family val="2"/>
          </rPr>
          <t>Enter appropriate data in the blue cells.  An asterisk (*) to the right indicates an incorrect amount.</t>
        </r>
      </text>
    </comment>
    <comment ref="B85" authorId="0">
      <text>
        <r>
          <rPr>
            <sz val="8"/>
            <rFont val="Tahoma"/>
            <family val="2"/>
          </rPr>
          <t>Enter appropriate data in yellow cells.  Your totals will be verified.</t>
        </r>
      </text>
    </comment>
    <comment ref="B95" authorId="0">
      <text>
        <r>
          <rPr>
            <sz val="8"/>
            <rFont val="Tahoma"/>
            <family val="2"/>
          </rPr>
          <t>Use the calculation areas below to determine ending finished-goods inventory.</t>
        </r>
      </text>
    </comment>
  </commentList>
</comments>
</file>

<file path=xl/comments2.xml><?xml version="1.0" encoding="utf-8"?>
<comments xmlns="http://schemas.openxmlformats.org/spreadsheetml/2006/main">
  <authors>
    <author>x</author>
  </authors>
  <commentList>
    <comment ref="A7" authorId="0">
      <text>
        <r>
          <rPr>
            <sz val="8"/>
            <rFont val="Tahoma"/>
            <family val="2"/>
          </rPr>
          <t>Enter a short answer in the space provided.</t>
        </r>
        <r>
          <rPr>
            <sz val="9"/>
            <rFont val="Tahoma"/>
            <family val="0"/>
          </rPr>
          <t xml:space="preserve">
</t>
        </r>
      </text>
    </comment>
    <comment ref="B20" authorId="0">
      <text>
        <r>
          <rPr>
            <sz val="8"/>
            <rFont val="Tahoma"/>
            <family val="2"/>
          </rPr>
          <t>Enter appropriate data in the blue cells.  An asterisk (*) to the right indicates an incorrect amount.</t>
        </r>
      </text>
    </comment>
    <comment ref="B85" authorId="0">
      <text>
        <r>
          <rPr>
            <sz val="8"/>
            <rFont val="Tahoma"/>
            <family val="2"/>
          </rPr>
          <t>Enter appropriate data in yellow cells.  Your totals will be verified.</t>
        </r>
      </text>
    </comment>
    <comment ref="B95" authorId="0">
      <text>
        <r>
          <rPr>
            <sz val="8"/>
            <rFont val="Tahoma"/>
            <family val="2"/>
          </rPr>
          <t>Use the calculation areas below to determine ending finished-goods inventory.</t>
        </r>
      </text>
    </comment>
  </commentList>
</comments>
</file>

<file path=xl/comments3.xml><?xml version="1.0" encoding="utf-8"?>
<comments xmlns="http://schemas.openxmlformats.org/spreadsheetml/2006/main">
  <authors>
    <author>x</author>
  </authors>
  <commentList>
    <comment ref="A7" authorId="0">
      <text>
        <r>
          <rPr>
            <sz val="8"/>
            <rFont val="Tahoma"/>
            <family val="2"/>
          </rPr>
          <t>Enter a short answer in the space provided.</t>
        </r>
        <r>
          <rPr>
            <sz val="9"/>
            <rFont val="Tahoma"/>
            <family val="0"/>
          </rPr>
          <t xml:space="preserve">
</t>
        </r>
      </text>
    </comment>
    <comment ref="B20" authorId="0">
      <text>
        <r>
          <rPr>
            <sz val="8"/>
            <rFont val="Tahoma"/>
            <family val="2"/>
          </rPr>
          <t>Enter appropriate data in the blue cells.  An asterisk (*) to the right indicates an incorrect amount.</t>
        </r>
      </text>
    </comment>
    <comment ref="B85" authorId="0">
      <text>
        <r>
          <rPr>
            <sz val="8"/>
            <rFont val="Tahoma"/>
            <family val="2"/>
          </rPr>
          <t>Enter appropriate data in yellow cells.  Your totals will be verified.</t>
        </r>
      </text>
    </comment>
    <comment ref="B95" authorId="0">
      <text>
        <r>
          <rPr>
            <sz val="8"/>
            <rFont val="Tahoma"/>
            <family val="2"/>
          </rPr>
          <t>Use the calculation areas below to determine ending finished-goods inventory.</t>
        </r>
      </text>
    </comment>
  </commentList>
</comments>
</file>

<file path=xl/sharedStrings.xml><?xml version="1.0" encoding="utf-8"?>
<sst xmlns="http://schemas.openxmlformats.org/spreadsheetml/2006/main" count="519" uniqueCount="81">
  <si>
    <t>Student Name:</t>
  </si>
  <si>
    <t>Class:</t>
  </si>
  <si>
    <t>1. Explain how activity-based costing differs from traditional product-</t>
  </si>
  <si>
    <t xml:space="preserve">    costing methods.</t>
  </si>
  <si>
    <t>2.</t>
  </si>
  <si>
    <t>Activity Cost Pools and Pool Rates</t>
  </si>
  <si>
    <t>Machining</t>
  </si>
  <si>
    <t/>
  </si>
  <si>
    <t xml:space="preserve"> Overhead increase rate</t>
  </si>
  <si>
    <t xml:space="preserve">  Total activity cost pool</t>
  </si>
  <si>
    <t xml:space="preserve">  Pool rate per machine hour</t>
  </si>
  <si>
    <t>Assembly</t>
  </si>
  <si>
    <t xml:space="preserve">  Pool rate per assembly hour</t>
  </si>
  <si>
    <t>Material handling</t>
  </si>
  <si>
    <t xml:space="preserve">  Pool rate per part</t>
  </si>
  <si>
    <t>Inspection</t>
  </si>
  <si>
    <t xml:space="preserve">  Pool rate per inspection hour</t>
  </si>
  <si>
    <t>3.</t>
  </si>
  <si>
    <t>Estimated Product Costs</t>
  </si>
  <si>
    <t>Estimated</t>
  </si>
  <si>
    <t>Cost</t>
  </si>
  <si>
    <t>Product</t>
  </si>
  <si>
    <t>Data</t>
  </si>
  <si>
    <t>Direct material:</t>
  </si>
  <si>
    <t xml:space="preserve">  No cost increase</t>
  </si>
  <si>
    <t>Direct labor:</t>
  </si>
  <si>
    <t xml:space="preserve">  Direct labor</t>
  </si>
  <si>
    <t xml:space="preserve">     Percentage cost increase</t>
  </si>
  <si>
    <t>Machining:</t>
  </si>
  <si>
    <t xml:space="preserve">  Machining activity in hours</t>
  </si>
  <si>
    <t xml:space="preserve">      $ per hour</t>
  </si>
  <si>
    <t>Assembly:</t>
  </si>
  <si>
    <t xml:space="preserve">  Assembly activity in hours</t>
  </si>
  <si>
    <t>Material handling:</t>
  </si>
  <si>
    <t xml:space="preserve">  Number of parts</t>
  </si>
  <si>
    <t xml:space="preserve">     sales in hours</t>
  </si>
  <si>
    <t xml:space="preserve">     $ per unit</t>
  </si>
  <si>
    <t>Inspection:</t>
  </si>
  <si>
    <t xml:space="preserve">  Inspection hours</t>
  </si>
  <si>
    <t>Total cost</t>
  </si>
  <si>
    <t>4.</t>
  </si>
  <si>
    <t>Total</t>
  </si>
  <si>
    <t>Sales revenue</t>
  </si>
  <si>
    <t>Cost of goods manufactured and sold:</t>
  </si>
  <si>
    <t>Beginning finished-goods inventory</t>
  </si>
  <si>
    <t>Add: Direct material</t>
  </si>
  <si>
    <t xml:space="preserve">        Direct labor</t>
  </si>
  <si>
    <t xml:space="preserve">        Machining</t>
  </si>
  <si>
    <t xml:space="preserve">        Assembly</t>
  </si>
  <si>
    <t xml:space="preserve">        Material handling</t>
  </si>
  <si>
    <t xml:space="preserve">        Inspection</t>
  </si>
  <si>
    <t>Cost of goods available for sale</t>
  </si>
  <si>
    <t>Less: Ending finished-goods inventory*</t>
  </si>
  <si>
    <t>Cost of goods sold</t>
  </si>
  <si>
    <t>Operating margin</t>
  </si>
  <si>
    <t>*Ending finished-goods inventory</t>
  </si>
  <si>
    <t xml:space="preserve">    Total product cost</t>
  </si>
  <si>
    <t xml:space="preserve">    Units produced</t>
  </si>
  <si>
    <t xml:space="preserve">    Ending inventory in units</t>
  </si>
  <si>
    <t xml:space="preserve">    Ending finished-goods inventory</t>
  </si>
  <si>
    <t>Instructor</t>
  </si>
  <si>
    <t>McGraw-Hill/Irwin</t>
  </si>
  <si>
    <t>Activity-based costing (ABC) differs from traditional costing in that it focuses on activities that consume resources as the fundamental cost drivers.  ABC is a two-stage cost assignment process focused on causality and the determination of cost drivers.  It usually uses several different activities to assign costs to products or services.  Therefore, it is more detailed and more accurate than traditional costing.  It also helps managers distinguish between value added and non-value added activities.</t>
  </si>
  <si>
    <t>Case 05-68</t>
  </si>
  <si>
    <t>Whitestone Company</t>
  </si>
  <si>
    <t xml:space="preserve">     JR-14 machine hours</t>
  </si>
  <si>
    <t xml:space="preserve">     JR-14 assembly hours</t>
  </si>
  <si>
    <t xml:space="preserve">     JR-14 parts X units</t>
  </si>
  <si>
    <t xml:space="preserve">     JR-14 inspection hours</t>
  </si>
  <si>
    <t>JR-14</t>
  </si>
  <si>
    <t xml:space="preserve">  JR-14</t>
  </si>
  <si>
    <t xml:space="preserve">     RM-13 machine hours</t>
  </si>
  <si>
    <t xml:space="preserve">     RM-13 assembly hours</t>
  </si>
  <si>
    <t xml:space="preserve">     RM-13 parts X units</t>
  </si>
  <si>
    <t xml:space="preserve">     RM-13 inspections hours</t>
  </si>
  <si>
    <t>RM-13</t>
  </si>
  <si>
    <t xml:space="preserve">  RM-13</t>
  </si>
  <si>
    <t>20x1</t>
  </si>
  <si>
    <t>20x2</t>
  </si>
  <si>
    <t>Budgeted Statement of Gross Margin for 20x2</t>
  </si>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</sst>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s>
  <fonts count="27">
    <font>
      <sz val="10"/>
      <name val="Arial"/>
      <family val="0"/>
    </font>
    <font>
      <sz val="11"/>
      <color indexed="8"/>
      <name val="Calibri"/>
      <family val="2"/>
    </font>
    <font>
      <b/>
      <sz val="10"/>
      <name val="Arial"/>
      <family val="2"/>
    </font>
    <font>
      <sz val="9"/>
      <name val="Arial"/>
      <family val="2"/>
    </font>
    <font>
      <sz val="10"/>
      <color indexed="10"/>
      <name val="Arial"/>
      <family val="2"/>
    </font>
    <font>
      <sz val="8"/>
      <color indexed="10"/>
      <name val="Arial"/>
      <family val="2"/>
    </font>
    <font>
      <sz val="8"/>
      <name val="Arial"/>
      <family val="2"/>
    </font>
    <font>
      <b/>
      <sz val="8"/>
      <name val="Arial"/>
      <family val="2"/>
    </font>
    <font>
      <b/>
      <u val="single"/>
      <sz val="10"/>
      <name val="Arial"/>
      <family val="2"/>
    </font>
    <font>
      <sz val="8"/>
      <name val="Tahoma"/>
      <family val="2"/>
    </font>
    <font>
      <sz val="9"/>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hair">
        <color indexed="44"/>
      </top>
      <bottom/>
    </border>
    <border>
      <left/>
      <right/>
      <top style="thin"/>
      <bottom style="double"/>
    </border>
    <border>
      <left/>
      <right/>
      <top/>
      <bottom style="hair">
        <color indexed="44"/>
      </bottom>
    </border>
    <border>
      <left/>
      <right/>
      <top style="hair">
        <color indexed="44"/>
      </top>
      <bottom style="hair">
        <color indexed="44"/>
      </bottom>
    </border>
    <border>
      <left/>
      <right/>
      <top style="hair">
        <color indexed="44"/>
      </top>
      <bottom style="thin"/>
    </border>
    <border>
      <left/>
      <right/>
      <top/>
      <bottom style="thin"/>
    </border>
    <border>
      <left/>
      <right/>
      <top style="thin"/>
      <bottom style="hair">
        <color indexed="44"/>
      </bottom>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64">
    <xf numFmtId="0" fontId="0" fillId="0" borderId="0" xfId="0" applyAlignment="1">
      <alignment/>
    </xf>
    <xf numFmtId="0" fontId="2" fillId="0" borderId="0" xfId="0" applyFont="1" applyBorder="1" applyAlignment="1" applyProtection="1">
      <alignment horizontal="left"/>
      <protection/>
    </xf>
    <xf numFmtId="0" fontId="0" fillId="0" borderId="0" xfId="0" applyFont="1" applyAlignment="1">
      <alignment/>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ont="1" applyAlignment="1" applyProtection="1">
      <alignment/>
      <protection/>
    </xf>
    <xf numFmtId="0" fontId="2" fillId="8" borderId="0" xfId="0" applyFont="1" applyFill="1" applyAlignment="1">
      <alignment/>
    </xf>
    <xf numFmtId="0" fontId="0" fillId="8" borderId="0" xfId="0" applyFont="1" applyFill="1" applyAlignment="1">
      <alignment/>
    </xf>
    <xf numFmtId="0" fontId="0" fillId="8" borderId="0" xfId="0" applyFill="1" applyAlignment="1">
      <alignment/>
    </xf>
    <xf numFmtId="0" fontId="0" fillId="0" borderId="0" xfId="0" applyFill="1" applyBorder="1" applyAlignment="1">
      <alignment/>
    </xf>
    <xf numFmtId="0" fontId="0" fillId="0" borderId="0" xfId="0" applyFill="1" applyBorder="1" applyAlignment="1">
      <alignment/>
    </xf>
    <xf numFmtId="0" fontId="0" fillId="0" borderId="0" xfId="0" applyFont="1" applyBorder="1" applyAlignment="1">
      <alignment/>
    </xf>
    <xf numFmtId="0" fontId="2" fillId="8" borderId="0" xfId="0" applyFont="1" applyFill="1" applyBorder="1" applyAlignment="1" quotePrefix="1">
      <alignment/>
    </xf>
    <xf numFmtId="0" fontId="0" fillId="8" borderId="0" xfId="0" applyFont="1" applyFill="1" applyBorder="1" applyAlignment="1" applyProtection="1">
      <alignment/>
      <protection/>
    </xf>
    <xf numFmtId="0" fontId="0" fillId="0" borderId="0" xfId="0" applyFont="1" applyFill="1" applyBorder="1" applyAlignment="1" applyProtection="1">
      <alignment/>
      <protection/>
    </xf>
    <xf numFmtId="0" fontId="2" fillId="8" borderId="0" xfId="0" applyFont="1" applyFill="1" applyAlignment="1">
      <alignment horizontal="centerContinuous"/>
    </xf>
    <xf numFmtId="0" fontId="0" fillId="8" borderId="0" xfId="0" applyFont="1" applyFill="1" applyAlignment="1">
      <alignment horizontal="centerContinuous"/>
    </xf>
    <xf numFmtId="0" fontId="0" fillId="8" borderId="0" xfId="0" applyFont="1" applyFill="1" applyBorder="1" applyAlignment="1">
      <alignment horizontal="centerContinuous"/>
    </xf>
    <xf numFmtId="0" fontId="0" fillId="0" borderId="0" xfId="0" applyFont="1" applyFill="1" applyBorder="1" applyAlignment="1">
      <alignment/>
    </xf>
    <xf numFmtId="0" fontId="3" fillId="0" borderId="0" xfId="0" applyFont="1" applyAlignment="1">
      <alignment/>
    </xf>
    <xf numFmtId="164" fontId="0" fillId="22" borderId="0" xfId="44" applyNumberFormat="1" applyFont="1" applyFill="1" applyAlignment="1" applyProtection="1">
      <alignment/>
      <protection locked="0"/>
    </xf>
    <xf numFmtId="164" fontId="4" fillId="8" borderId="0" xfId="44" applyNumberFormat="1" applyFont="1" applyFill="1" applyBorder="1" applyAlignment="1" applyProtection="1">
      <alignment horizontal="center"/>
      <protection hidden="1"/>
    </xf>
    <xf numFmtId="43" fontId="0" fillId="22" borderId="10" xfId="42" applyFont="1" applyFill="1" applyBorder="1" applyAlignment="1" applyProtection="1">
      <alignment/>
      <protection locked="0"/>
    </xf>
    <xf numFmtId="164" fontId="0" fillId="22" borderId="11" xfId="44" applyNumberFormat="1" applyFont="1" applyFill="1" applyBorder="1" applyAlignment="1" applyProtection="1">
      <alignment/>
      <protection locked="0"/>
    </xf>
    <xf numFmtId="0" fontId="5" fillId="0" borderId="0" xfId="0" applyFont="1" applyFill="1" applyBorder="1" applyAlignment="1">
      <alignment horizontal="center"/>
    </xf>
    <xf numFmtId="0" fontId="5" fillId="24" borderId="0" xfId="0" applyFont="1" applyFill="1" applyAlignment="1">
      <alignment horizontal="center"/>
    </xf>
    <xf numFmtId="165" fontId="0" fillId="22" borderId="12" xfId="42" applyNumberFormat="1" applyFont="1" applyFill="1" applyBorder="1" applyAlignment="1" applyProtection="1">
      <alignment/>
      <protection locked="0"/>
    </xf>
    <xf numFmtId="165" fontId="0" fillId="22" borderId="13" xfId="42" applyNumberFormat="1" applyFont="1" applyFill="1" applyBorder="1" applyAlignment="1" applyProtection="1">
      <alignment/>
      <protection locked="0"/>
    </xf>
    <xf numFmtId="44" fontId="0" fillId="22" borderId="0" xfId="44" applyFont="1" applyFill="1" applyAlignment="1" applyProtection="1">
      <alignment/>
      <protection locked="0"/>
    </xf>
    <xf numFmtId="0" fontId="0" fillId="8" borderId="0" xfId="0" applyFont="1" applyFill="1" applyBorder="1" applyAlignment="1">
      <alignment/>
    </xf>
    <xf numFmtId="43" fontId="0" fillId="22" borderId="14" xfId="42" applyFont="1" applyFill="1" applyBorder="1" applyAlignment="1" applyProtection="1">
      <alignment/>
      <protection locked="0"/>
    </xf>
    <xf numFmtId="0" fontId="6" fillId="0" borderId="0" xfId="0" applyFont="1" applyAlignment="1">
      <alignment horizontal="left"/>
    </xf>
    <xf numFmtId="0" fontId="6" fillId="0" borderId="0" xfId="0" applyFont="1" applyAlignment="1">
      <alignment/>
    </xf>
    <xf numFmtId="0" fontId="7" fillId="8" borderId="0" xfId="0" applyFont="1" applyFill="1" applyAlignment="1" quotePrefix="1">
      <alignment horizontal="left"/>
    </xf>
    <xf numFmtId="0" fontId="6" fillId="8" borderId="0" xfId="0" applyFont="1" applyFill="1" applyAlignment="1">
      <alignment/>
    </xf>
    <xf numFmtId="0" fontId="0" fillId="8" borderId="0" xfId="0" applyFill="1" applyBorder="1" applyAlignment="1">
      <alignment/>
    </xf>
    <xf numFmtId="0" fontId="8" fillId="8" borderId="0" xfId="0" applyFont="1" applyFill="1" applyAlignment="1">
      <alignment horizontal="centerContinuous"/>
    </xf>
    <xf numFmtId="0" fontId="2" fillId="8" borderId="0" xfId="0" applyFont="1" applyFill="1" applyAlignment="1">
      <alignment horizontal="center"/>
    </xf>
    <xf numFmtId="0" fontId="2" fillId="8" borderId="0" xfId="0" applyFont="1" applyFill="1" applyBorder="1" applyAlignment="1">
      <alignment horizontal="center"/>
    </xf>
    <xf numFmtId="0" fontId="2" fillId="8" borderId="15" xfId="0" applyFont="1" applyFill="1" applyBorder="1" applyAlignment="1">
      <alignment horizontal="center"/>
    </xf>
    <xf numFmtId="165" fontId="0" fillId="8" borderId="0" xfId="42" applyNumberFormat="1" applyFont="1" applyFill="1" applyAlignment="1">
      <alignment/>
    </xf>
    <xf numFmtId="165" fontId="0" fillId="8" borderId="0" xfId="42" applyNumberFormat="1" applyFont="1" applyFill="1" applyBorder="1" applyAlignment="1">
      <alignment/>
    </xf>
    <xf numFmtId="165" fontId="0" fillId="22" borderId="0" xfId="42" applyNumberFormat="1" applyFont="1" applyFill="1" applyAlignment="1" applyProtection="1">
      <alignment/>
      <protection locked="0"/>
    </xf>
    <xf numFmtId="165" fontId="0" fillId="22" borderId="15" xfId="42" applyNumberFormat="1" applyFont="1" applyFill="1" applyBorder="1" applyAlignment="1" applyProtection="1">
      <alignment/>
      <protection locked="0"/>
    </xf>
    <xf numFmtId="0" fontId="5" fillId="8" borderId="0" xfId="0" applyFont="1" applyFill="1" applyBorder="1" applyAlignment="1">
      <alignment horizontal="center"/>
    </xf>
    <xf numFmtId="0" fontId="2" fillId="8" borderId="0" xfId="0" applyFont="1" applyFill="1" applyAlignment="1" quotePrefix="1">
      <alignment/>
    </xf>
    <xf numFmtId="0" fontId="0" fillId="0" borderId="0" xfId="0" applyFill="1" applyAlignment="1">
      <alignment/>
    </xf>
    <xf numFmtId="0" fontId="0" fillId="8" borderId="0" xfId="0" applyFill="1" applyAlignment="1">
      <alignment horizontal="centerContinuous"/>
    </xf>
    <xf numFmtId="0" fontId="0" fillId="0" borderId="0" xfId="0" applyFont="1" applyFill="1" applyAlignment="1">
      <alignment/>
    </xf>
    <xf numFmtId="164" fontId="0" fillId="22" borderId="15" xfId="44" applyNumberFormat="1" applyFont="1" applyFill="1" applyBorder="1" applyAlignment="1" applyProtection="1">
      <alignment/>
      <protection locked="0"/>
    </xf>
    <xf numFmtId="0" fontId="5" fillId="0" borderId="0" xfId="0" applyFont="1" applyFill="1" applyAlignment="1">
      <alignment horizontal="center"/>
    </xf>
    <xf numFmtId="164" fontId="0" fillId="22" borderId="0" xfId="44" applyNumberFormat="1" applyFont="1" applyFill="1" applyBorder="1" applyAlignment="1" applyProtection="1">
      <alignment/>
      <protection locked="0"/>
    </xf>
    <xf numFmtId="164" fontId="0" fillId="22" borderId="16" xfId="44" applyNumberFormat="1" applyFont="1" applyFill="1" applyBorder="1" applyAlignment="1" applyProtection="1">
      <alignment/>
      <protection locked="0"/>
    </xf>
    <xf numFmtId="164" fontId="0" fillId="22" borderId="15" xfId="0" applyNumberFormat="1" applyFont="1" applyFill="1" applyBorder="1" applyAlignment="1" applyProtection="1">
      <alignment/>
      <protection locked="0"/>
    </xf>
    <xf numFmtId="164" fontId="0" fillId="22" borderId="11" xfId="0" applyNumberFormat="1" applyFont="1" applyFill="1" applyBorder="1" applyAlignment="1" applyProtection="1">
      <alignment/>
      <protection locked="0"/>
    </xf>
    <xf numFmtId="164" fontId="0" fillId="22" borderId="0" xfId="0" applyNumberFormat="1" applyFont="1" applyFill="1" applyAlignment="1" applyProtection="1">
      <alignment/>
      <protection locked="0"/>
    </xf>
    <xf numFmtId="164" fontId="4" fillId="8" borderId="0" xfId="44" applyNumberFormat="1" applyFont="1" applyFill="1" applyBorder="1" applyAlignment="1" applyProtection="1">
      <alignment horizontal="left"/>
      <protection hidden="1"/>
    </xf>
    <xf numFmtId="9" fontId="0" fillId="22" borderId="0" xfId="44" applyNumberFormat="1" applyFont="1" applyFill="1" applyAlignment="1" applyProtection="1">
      <alignment/>
      <protection locked="0"/>
    </xf>
    <xf numFmtId="0" fontId="2" fillId="0" borderId="15"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0" fillId="22" borderId="12" xfId="0" applyFill="1" applyBorder="1" applyAlignment="1" applyProtection="1">
      <alignment vertical="top" wrapText="1"/>
      <protection locked="0"/>
    </xf>
    <xf numFmtId="0" fontId="0" fillId="0" borderId="0" xfId="0" applyAlignment="1" applyProtection="1">
      <alignment vertical="top" wrapText="1"/>
      <protection locked="0"/>
    </xf>
    <xf numFmtId="0" fontId="2" fillId="0" borderId="15" xfId="0" applyFont="1" applyBorder="1" applyAlignment="1" applyProtection="1">
      <alignment horizontal="left"/>
      <protection/>
    </xf>
    <xf numFmtId="0" fontId="2" fillId="0" borderId="17" xfId="0" applyFont="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L113"/>
  <sheetViews>
    <sheetView tabSelected="1" zoomScalePageLayoutView="0" workbookViewId="0" topLeftCell="A1">
      <selection activeCell="A1" sqref="A1"/>
    </sheetView>
  </sheetViews>
  <sheetFormatPr defaultColWidth="9.140625" defaultRowHeight="12.75"/>
  <cols>
    <col min="1" max="1" width="65.00390625" style="0" bestFit="1" customWidth="1"/>
    <col min="2" max="2" width="9.7109375" style="0" bestFit="1" customWidth="1"/>
    <col min="3" max="3" width="13.57421875" style="0" bestFit="1" customWidth="1"/>
    <col min="4" max="4" width="6.421875" style="0" bestFit="1" customWidth="1"/>
    <col min="5" max="5" width="2.140625" style="0" bestFit="1" customWidth="1"/>
    <col min="6" max="6" width="11.28125" style="0" bestFit="1" customWidth="1"/>
  </cols>
  <sheetData>
    <row r="1" spans="1:12" ht="12.75">
      <c r="A1" s="1" t="s">
        <v>63</v>
      </c>
      <c r="B1" s="2"/>
      <c r="C1" s="3" t="s">
        <v>0</v>
      </c>
      <c r="D1" s="58"/>
      <c r="E1" s="58"/>
      <c r="F1" s="58"/>
      <c r="G1" s="58"/>
      <c r="H1" s="2"/>
      <c r="I1" s="2"/>
      <c r="J1" s="2"/>
      <c r="K1" s="2"/>
      <c r="L1" s="2"/>
    </row>
    <row r="2" spans="1:12" ht="12.75">
      <c r="A2" s="2"/>
      <c r="B2" s="4"/>
      <c r="C2" s="3" t="s">
        <v>1</v>
      </c>
      <c r="D2" s="59"/>
      <c r="E2" s="59"/>
      <c r="F2" s="59"/>
      <c r="G2" s="59"/>
      <c r="H2" s="2"/>
      <c r="I2" s="2"/>
      <c r="J2" s="2"/>
      <c r="L2" s="2"/>
    </row>
    <row r="3" spans="1:12" ht="12.75">
      <c r="A3" s="2"/>
      <c r="B3" s="4"/>
      <c r="C3" s="4"/>
      <c r="D3" s="5"/>
      <c r="E3" s="5"/>
      <c r="F3" s="2"/>
      <c r="G3" s="2"/>
      <c r="H3" s="2"/>
      <c r="I3" s="2"/>
      <c r="J3" s="2"/>
      <c r="L3" s="2"/>
    </row>
    <row r="4" spans="1:12" ht="12.75">
      <c r="A4" s="2"/>
      <c r="B4" s="4"/>
      <c r="C4" s="4"/>
      <c r="D4" s="4"/>
      <c r="E4" s="4"/>
      <c r="F4" s="2"/>
      <c r="G4" s="2"/>
      <c r="H4" s="2"/>
      <c r="I4" s="2"/>
      <c r="J4" s="2"/>
      <c r="L4" s="2"/>
    </row>
    <row r="5" spans="1:12" ht="12.75">
      <c r="A5" s="6" t="s">
        <v>2</v>
      </c>
      <c r="B5" s="7"/>
      <c r="C5" s="7"/>
      <c r="D5" s="7"/>
      <c r="E5" s="7"/>
      <c r="F5" s="8"/>
      <c r="G5" s="9"/>
      <c r="H5" s="2"/>
      <c r="I5" s="2"/>
      <c r="J5" s="2"/>
      <c r="L5" s="2"/>
    </row>
    <row r="6" spans="1:12" ht="12.75">
      <c r="A6" s="6" t="s">
        <v>3</v>
      </c>
      <c r="B6" s="7"/>
      <c r="C6" s="7"/>
      <c r="D6" s="7"/>
      <c r="E6" s="7"/>
      <c r="F6" s="8"/>
      <c r="G6" s="9"/>
      <c r="H6" s="2"/>
      <c r="I6" s="2"/>
      <c r="J6" s="2"/>
      <c r="L6" s="2"/>
    </row>
    <row r="7" spans="1:12" ht="12.75">
      <c r="A7" s="60"/>
      <c r="B7" s="60"/>
      <c r="C7" s="60"/>
      <c r="D7" s="60"/>
      <c r="E7" s="60"/>
      <c r="F7" s="60"/>
      <c r="G7" s="10"/>
      <c r="H7" s="2"/>
      <c r="I7" s="2"/>
      <c r="J7" s="2"/>
      <c r="L7" s="2"/>
    </row>
    <row r="8" spans="1:12" ht="12.75">
      <c r="A8" s="61"/>
      <c r="B8" s="61"/>
      <c r="C8" s="61"/>
      <c r="D8" s="61"/>
      <c r="E8" s="61"/>
      <c r="F8" s="61"/>
      <c r="G8" s="10"/>
      <c r="H8" s="2"/>
      <c r="I8" s="2"/>
      <c r="J8" s="2"/>
      <c r="L8" s="2"/>
    </row>
    <row r="9" spans="1:12" ht="12.75">
      <c r="A9" s="61"/>
      <c r="B9" s="61"/>
      <c r="C9" s="61"/>
      <c r="D9" s="61"/>
      <c r="E9" s="61"/>
      <c r="F9" s="61"/>
      <c r="G9" s="10"/>
      <c r="H9" s="2"/>
      <c r="I9" s="2"/>
      <c r="J9" s="2"/>
      <c r="L9" s="2"/>
    </row>
    <row r="10" spans="1:12" ht="12.75">
      <c r="A10" s="61"/>
      <c r="B10" s="61"/>
      <c r="C10" s="61"/>
      <c r="D10" s="61"/>
      <c r="E10" s="61"/>
      <c r="F10" s="61"/>
      <c r="G10" s="10"/>
      <c r="H10" s="2"/>
      <c r="I10" s="2"/>
      <c r="J10" s="2"/>
      <c r="L10" s="2"/>
    </row>
    <row r="11" spans="1:12" ht="12.75">
      <c r="A11" s="61"/>
      <c r="B11" s="61"/>
      <c r="C11" s="61"/>
      <c r="D11" s="61"/>
      <c r="E11" s="61"/>
      <c r="F11" s="61"/>
      <c r="G11" s="10"/>
      <c r="H11" s="2"/>
      <c r="I11" s="2"/>
      <c r="J11" s="2"/>
      <c r="L11" s="2"/>
    </row>
    <row r="12" spans="1:12" ht="12.75">
      <c r="A12" s="61"/>
      <c r="B12" s="61"/>
      <c r="C12" s="61"/>
      <c r="D12" s="61"/>
      <c r="E12" s="61"/>
      <c r="F12" s="61"/>
      <c r="G12" s="10"/>
      <c r="H12" s="2"/>
      <c r="I12" s="2"/>
      <c r="J12" s="2"/>
      <c r="L12" s="2"/>
    </row>
    <row r="13" spans="1:12" ht="12.75">
      <c r="A13" s="61"/>
      <c r="B13" s="61"/>
      <c r="C13" s="61"/>
      <c r="D13" s="61"/>
      <c r="E13" s="61"/>
      <c r="F13" s="61"/>
      <c r="G13" s="10"/>
      <c r="H13" s="2"/>
      <c r="I13" s="2"/>
      <c r="J13" s="2"/>
      <c r="L13" s="2"/>
    </row>
    <row r="14" spans="1:12" ht="12.75">
      <c r="A14" s="61"/>
      <c r="B14" s="61"/>
      <c r="C14" s="61"/>
      <c r="D14" s="61"/>
      <c r="E14" s="61"/>
      <c r="F14" s="61"/>
      <c r="G14" s="10"/>
      <c r="H14" s="2"/>
      <c r="I14" s="2"/>
      <c r="J14" s="2"/>
      <c r="L14" s="2"/>
    </row>
    <row r="15" spans="1:12" ht="12.75">
      <c r="A15" s="11"/>
      <c r="B15" s="4"/>
      <c r="C15" s="4"/>
      <c r="D15" s="4"/>
      <c r="E15" s="4"/>
      <c r="F15" s="11"/>
      <c r="G15" s="11"/>
      <c r="H15" s="2"/>
      <c r="I15" s="2"/>
      <c r="J15" s="2"/>
      <c r="L15" s="2"/>
    </row>
    <row r="16" spans="1:12" ht="12.75">
      <c r="A16" s="12" t="s">
        <v>4</v>
      </c>
      <c r="B16" s="13"/>
      <c r="C16" s="13"/>
      <c r="D16" s="14"/>
      <c r="E16" s="4"/>
      <c r="F16" s="11"/>
      <c r="G16" s="11"/>
      <c r="H16" s="2"/>
      <c r="I16" s="2"/>
      <c r="J16" s="2"/>
      <c r="L16" s="2"/>
    </row>
    <row r="17" spans="1:12" ht="12.75">
      <c r="A17" s="15" t="s">
        <v>64</v>
      </c>
      <c r="B17" s="16"/>
      <c r="C17" s="17"/>
      <c r="D17" s="18"/>
      <c r="E17" s="2"/>
      <c r="F17" s="2"/>
      <c r="G17" s="2"/>
      <c r="H17" s="2"/>
      <c r="I17" s="2"/>
      <c r="K17" s="19"/>
      <c r="L17" s="2"/>
    </row>
    <row r="18" spans="1:12" ht="12.75">
      <c r="A18" s="16" t="s">
        <v>5</v>
      </c>
      <c r="B18" s="16"/>
      <c r="C18" s="17"/>
      <c r="D18" s="18"/>
      <c r="E18" s="2"/>
      <c r="F18" s="2"/>
      <c r="G18" s="2"/>
      <c r="H18" s="2"/>
      <c r="I18" s="2"/>
      <c r="K18" s="19"/>
      <c r="L18" s="2"/>
    </row>
    <row r="19" spans="1:12" ht="12.75">
      <c r="A19" s="16"/>
      <c r="B19" s="16"/>
      <c r="C19" s="17"/>
      <c r="D19" s="18"/>
      <c r="E19" s="2"/>
      <c r="F19" s="2"/>
      <c r="G19" s="2"/>
      <c r="H19" s="2"/>
      <c r="I19" s="2"/>
      <c r="K19" s="19"/>
      <c r="L19" s="2"/>
    </row>
    <row r="20" spans="1:12" ht="12.75">
      <c r="A20" s="7" t="s">
        <v>6</v>
      </c>
      <c r="B20" s="20" t="s">
        <v>80</v>
      </c>
      <c r="C20" s="56" t="str">
        <f>IF(B20='Sheet2 (2)'!B20," ","*")</f>
        <v>*</v>
      </c>
      <c r="D20" s="18"/>
      <c r="E20" s="2"/>
      <c r="F20" s="2"/>
      <c r="G20" s="2"/>
      <c r="H20" s="2"/>
      <c r="I20" s="2"/>
      <c r="L20" s="2"/>
    </row>
    <row r="21" spans="1:12" ht="12.75">
      <c r="A21" s="7" t="s">
        <v>8</v>
      </c>
      <c r="B21" s="22" t="s">
        <v>80</v>
      </c>
      <c r="C21" s="56" t="str">
        <f>IF(B21='Sheet2 (2)'!B21," ","*")</f>
        <v>*</v>
      </c>
      <c r="D21" s="18"/>
      <c r="E21" s="2"/>
      <c r="F21" s="2"/>
      <c r="G21" s="2"/>
      <c r="H21" s="2"/>
      <c r="I21" s="2"/>
      <c r="L21" s="2"/>
    </row>
    <row r="22" spans="1:12" ht="13.5" thickBot="1">
      <c r="A22" s="7" t="s">
        <v>9</v>
      </c>
      <c r="B22" s="23"/>
      <c r="C22" s="56" t="str">
        <f>IF(B22='Sheet2 (2)'!B22," ","*")</f>
        <v>*</v>
      </c>
      <c r="D22" s="24"/>
      <c r="E22" s="25"/>
      <c r="F22" s="2"/>
      <c r="G22" s="2"/>
      <c r="H22" s="2"/>
      <c r="I22" s="2"/>
      <c r="L22" s="2"/>
    </row>
    <row r="23" spans="1:12" ht="13.5" thickTop="1">
      <c r="A23" s="7" t="s">
        <v>65</v>
      </c>
      <c r="B23" s="26"/>
      <c r="C23" s="56" t="str">
        <f>IF(B23='Sheet2 (2)'!B23," ","*")</f>
        <v>*</v>
      </c>
      <c r="D23" s="18"/>
      <c r="E23" s="2"/>
      <c r="F23" s="2"/>
      <c r="G23" s="2"/>
      <c r="H23" s="2"/>
      <c r="I23" s="2"/>
      <c r="L23" s="2"/>
    </row>
    <row r="24" spans="1:12" ht="12.75">
      <c r="A24" s="7" t="s">
        <v>71</v>
      </c>
      <c r="B24" s="27"/>
      <c r="C24" s="56" t="str">
        <f>IF(B24='Sheet2 (2)'!B24," ","*")</f>
        <v>*</v>
      </c>
      <c r="D24" s="18"/>
      <c r="E24" s="2"/>
      <c r="F24" s="2"/>
      <c r="G24" s="2"/>
      <c r="H24" s="2"/>
      <c r="I24" s="2"/>
      <c r="L24" s="2"/>
    </row>
    <row r="25" spans="1:12" ht="12.75">
      <c r="A25" s="7" t="s">
        <v>10</v>
      </c>
      <c r="B25" s="28"/>
      <c r="C25" s="56" t="str">
        <f>IF(B25='Sheet2 (2)'!B25," ","*")</f>
        <v>*</v>
      </c>
      <c r="D25" s="24"/>
      <c r="E25" s="25"/>
      <c r="F25" s="2"/>
      <c r="G25" s="2"/>
      <c r="H25" s="2"/>
      <c r="I25" s="2"/>
      <c r="L25" s="2"/>
    </row>
    <row r="26" spans="1:12" ht="12.75">
      <c r="A26" s="7"/>
      <c r="B26" s="7"/>
      <c r="C26" s="29"/>
      <c r="D26" s="18"/>
      <c r="E26" s="2"/>
      <c r="F26" s="2"/>
      <c r="G26" s="2"/>
      <c r="H26" s="2"/>
      <c r="I26" s="2"/>
      <c r="L26" s="2"/>
    </row>
    <row r="27" spans="1:12" ht="12.75">
      <c r="A27" s="7" t="s">
        <v>11</v>
      </c>
      <c r="B27" s="20"/>
      <c r="C27" s="56" t="str">
        <f>IF(B27='Sheet2 (2)'!B27," ","*")</f>
        <v>*</v>
      </c>
      <c r="D27" s="18"/>
      <c r="E27" s="2"/>
      <c r="F27" s="2"/>
      <c r="G27" s="2"/>
      <c r="H27" s="2"/>
      <c r="I27" s="2"/>
      <c r="L27" s="2"/>
    </row>
    <row r="28" spans="1:12" ht="12.75">
      <c r="A28" s="7" t="s">
        <v>8</v>
      </c>
      <c r="B28" s="22"/>
      <c r="C28" s="56" t="str">
        <f>IF(B28='Sheet2 (2)'!B28," ","*")</f>
        <v>*</v>
      </c>
      <c r="D28" s="18"/>
      <c r="E28" s="2"/>
      <c r="F28" s="2"/>
      <c r="G28" s="2"/>
      <c r="H28" s="2"/>
      <c r="I28" s="2"/>
      <c r="L28" s="2"/>
    </row>
    <row r="29" spans="1:12" ht="13.5" thickBot="1">
      <c r="A29" s="7" t="s">
        <v>9</v>
      </c>
      <c r="B29" s="23"/>
      <c r="C29" s="56" t="str">
        <f>IF(B29='Sheet2 (2)'!B29," ","*")</f>
        <v>*</v>
      </c>
      <c r="D29" s="24"/>
      <c r="E29" s="25"/>
      <c r="F29" s="2"/>
      <c r="G29" s="2"/>
      <c r="H29" s="2"/>
      <c r="I29" s="2"/>
      <c r="L29" s="2"/>
    </row>
    <row r="30" spans="1:12" ht="13.5" thickTop="1">
      <c r="A30" s="7" t="s">
        <v>66</v>
      </c>
      <c r="B30" s="26"/>
      <c r="C30" s="56" t="str">
        <f>IF(B30='Sheet2 (2)'!B30," ","*")</f>
        <v>*</v>
      </c>
      <c r="D30" s="18"/>
      <c r="E30" s="2"/>
      <c r="F30" s="2"/>
      <c r="G30" s="2"/>
      <c r="H30" s="2"/>
      <c r="I30" s="2"/>
      <c r="L30" s="2"/>
    </row>
    <row r="31" spans="1:12" ht="12.75">
      <c r="A31" s="7" t="s">
        <v>72</v>
      </c>
      <c r="B31" s="27"/>
      <c r="C31" s="56" t="str">
        <f>IF(B31='Sheet2 (2)'!B31," ","*")</f>
        <v>*</v>
      </c>
      <c r="D31" s="18"/>
      <c r="E31" s="2"/>
      <c r="F31" s="2"/>
      <c r="G31" s="2"/>
      <c r="H31" s="2"/>
      <c r="I31" s="2"/>
      <c r="L31" s="2"/>
    </row>
    <row r="32" spans="1:12" ht="12.75">
      <c r="A32" s="7" t="s">
        <v>12</v>
      </c>
      <c r="B32" s="28"/>
      <c r="C32" s="56" t="str">
        <f>IF(B32='Sheet2 (2)'!B32," ","*")</f>
        <v>*</v>
      </c>
      <c r="D32" s="24"/>
      <c r="E32" s="25"/>
      <c r="F32" s="2"/>
      <c r="G32" s="2"/>
      <c r="H32" s="2"/>
      <c r="I32" s="2"/>
      <c r="L32" s="2"/>
    </row>
    <row r="33" spans="1:12" ht="12.75">
      <c r="A33" s="16"/>
      <c r="B33" s="16"/>
      <c r="C33" s="17"/>
      <c r="D33" s="18"/>
      <c r="E33" s="2"/>
      <c r="F33" s="2"/>
      <c r="G33" s="2"/>
      <c r="H33" s="2"/>
      <c r="I33" s="2"/>
      <c r="K33" s="19"/>
      <c r="L33" s="2"/>
    </row>
    <row r="34" spans="1:12" ht="12.75">
      <c r="A34" s="7" t="s">
        <v>13</v>
      </c>
      <c r="B34" s="20"/>
      <c r="C34" s="56" t="str">
        <f>IF(B34='Sheet2 (2)'!B34," ","*")</f>
        <v>*</v>
      </c>
      <c r="D34" s="18"/>
      <c r="E34" s="2"/>
      <c r="F34" s="2"/>
      <c r="G34" s="2"/>
      <c r="H34" s="2"/>
      <c r="I34" s="2"/>
      <c r="K34" s="19"/>
      <c r="L34" s="2"/>
    </row>
    <row r="35" spans="1:12" ht="12.75">
      <c r="A35" s="7" t="s">
        <v>8</v>
      </c>
      <c r="B35" s="30"/>
      <c r="C35" s="56" t="str">
        <f>IF(B35='Sheet2 (2)'!B35," ","*")</f>
        <v>*</v>
      </c>
      <c r="D35" s="18"/>
      <c r="E35" s="2"/>
      <c r="F35" s="2"/>
      <c r="G35" s="2"/>
      <c r="H35" s="2"/>
      <c r="I35" s="2"/>
      <c r="K35" s="19"/>
      <c r="L35" s="2"/>
    </row>
    <row r="36" spans="1:12" ht="13.5" thickBot="1">
      <c r="A36" s="7" t="s">
        <v>9</v>
      </c>
      <c r="B36" s="23"/>
      <c r="C36" s="56" t="str">
        <f>IF(B36='Sheet2 (2)'!B36," ","*")</f>
        <v>*</v>
      </c>
      <c r="D36" s="24"/>
      <c r="E36" s="25"/>
      <c r="F36" s="2"/>
      <c r="G36" s="2"/>
      <c r="H36" s="2"/>
      <c r="I36" s="2"/>
      <c r="K36" s="19"/>
      <c r="L36" s="2"/>
    </row>
    <row r="37" spans="1:12" ht="13.5" thickTop="1">
      <c r="A37" s="7" t="s">
        <v>67</v>
      </c>
      <c r="B37" s="26"/>
      <c r="C37" s="56" t="str">
        <f>IF(B37='Sheet2 (2)'!B37," ","*")</f>
        <v>*</v>
      </c>
      <c r="D37" s="18"/>
      <c r="E37" s="2"/>
      <c r="F37" s="2"/>
      <c r="G37" s="2"/>
      <c r="H37" s="2"/>
      <c r="I37" s="2"/>
      <c r="K37" s="19"/>
      <c r="L37" s="2"/>
    </row>
    <row r="38" spans="1:12" ht="12.75">
      <c r="A38" s="7" t="s">
        <v>73</v>
      </c>
      <c r="B38" s="27"/>
      <c r="C38" s="56" t="str">
        <f>IF(B38='Sheet2 (2)'!B38," ","*")</f>
        <v>*</v>
      </c>
      <c r="D38" s="18"/>
      <c r="E38" s="2"/>
      <c r="F38" s="2"/>
      <c r="G38" s="2"/>
      <c r="H38" s="2"/>
      <c r="I38" s="2"/>
      <c r="K38" s="2"/>
      <c r="L38" s="2"/>
    </row>
    <row r="39" spans="1:12" ht="12.75">
      <c r="A39" s="7" t="s">
        <v>14</v>
      </c>
      <c r="B39" s="28"/>
      <c r="C39" s="56" t="str">
        <f>IF(B39='Sheet2 (2)'!B39," ","*")</f>
        <v>*</v>
      </c>
      <c r="D39" s="24"/>
      <c r="E39" s="25"/>
      <c r="F39" s="2"/>
      <c r="G39" s="2"/>
      <c r="H39" s="2"/>
      <c r="I39" s="2"/>
      <c r="K39" s="2"/>
      <c r="L39" s="2"/>
    </row>
    <row r="40" spans="1:12" ht="12.75">
      <c r="A40" s="7"/>
      <c r="B40" s="7"/>
      <c r="C40" s="29"/>
      <c r="D40" s="18"/>
      <c r="E40" s="2"/>
      <c r="F40" s="2"/>
      <c r="G40" s="2"/>
      <c r="H40" s="2"/>
      <c r="I40" s="2"/>
      <c r="K40" s="2"/>
      <c r="L40" s="2"/>
    </row>
    <row r="41" spans="1:12" ht="12.75">
      <c r="A41" s="7" t="s">
        <v>15</v>
      </c>
      <c r="B41" s="20"/>
      <c r="C41" s="56" t="str">
        <f>IF(B41='Sheet2 (2)'!B41," ","*")</f>
        <v>*</v>
      </c>
      <c r="D41" s="18"/>
      <c r="E41" s="2"/>
      <c r="F41" s="2"/>
      <c r="G41" s="2"/>
      <c r="H41" s="2"/>
      <c r="I41" s="2"/>
      <c r="K41" s="2"/>
      <c r="L41" s="2"/>
    </row>
    <row r="42" spans="1:12" ht="12.75">
      <c r="A42" s="7" t="s">
        <v>8</v>
      </c>
      <c r="B42" s="22"/>
      <c r="C42" s="56" t="str">
        <f>IF(B42='Sheet2 (2)'!B42," ","*")</f>
        <v>*</v>
      </c>
      <c r="D42" s="18"/>
      <c r="E42" s="2"/>
      <c r="F42" s="2"/>
      <c r="G42" s="2"/>
      <c r="H42" s="2"/>
      <c r="I42" s="2"/>
      <c r="K42" s="2"/>
      <c r="L42" s="2"/>
    </row>
    <row r="43" spans="1:12" ht="13.5" thickBot="1">
      <c r="A43" s="7" t="s">
        <v>9</v>
      </c>
      <c r="B43" s="23"/>
      <c r="C43" s="56" t="str">
        <f>IF(B43='Sheet2 (2)'!B43," ","*")</f>
        <v>*</v>
      </c>
      <c r="D43" s="24"/>
      <c r="E43" s="25"/>
      <c r="F43" s="2"/>
      <c r="G43" s="2"/>
      <c r="H43" s="2"/>
      <c r="I43" s="2"/>
      <c r="K43" s="2"/>
      <c r="L43" s="2"/>
    </row>
    <row r="44" spans="1:12" ht="13.5" thickTop="1">
      <c r="A44" s="7" t="s">
        <v>68</v>
      </c>
      <c r="B44" s="26"/>
      <c r="C44" s="56" t="str">
        <f>IF(B44='Sheet2 (2)'!B44," ","*")</f>
        <v>*</v>
      </c>
      <c r="D44" s="18"/>
      <c r="E44" s="2"/>
      <c r="F44" s="2"/>
      <c r="G44" s="2"/>
      <c r="H44" s="2"/>
      <c r="I44" s="2"/>
      <c r="K44" s="2"/>
      <c r="L44" s="2"/>
    </row>
    <row r="45" spans="1:12" ht="12.75">
      <c r="A45" s="7" t="s">
        <v>74</v>
      </c>
      <c r="B45" s="27"/>
      <c r="C45" s="56" t="str">
        <f>IF(B45='Sheet2 (2)'!B45," ","*")</f>
        <v>*</v>
      </c>
      <c r="D45" s="18"/>
      <c r="E45" s="2"/>
      <c r="F45" s="2"/>
      <c r="G45" s="2"/>
      <c r="H45" s="2"/>
      <c r="I45" s="2"/>
      <c r="K45" s="2"/>
      <c r="L45" s="2"/>
    </row>
    <row r="46" spans="1:12" ht="12.75">
      <c r="A46" s="7" t="s">
        <v>16</v>
      </c>
      <c r="B46" s="28"/>
      <c r="C46" s="56" t="str">
        <f>IF(B46='Sheet2 (2)'!B46," ","*")</f>
        <v>*</v>
      </c>
      <c r="D46" s="24"/>
      <c r="E46" s="25"/>
      <c r="F46" s="2"/>
      <c r="G46" s="2"/>
      <c r="H46" s="2"/>
      <c r="I46" s="2"/>
      <c r="K46" s="2"/>
      <c r="L46" s="2"/>
    </row>
    <row r="47" spans="1:12" ht="12.75">
      <c r="A47" s="7"/>
      <c r="B47" s="7"/>
      <c r="C47" s="29"/>
      <c r="D47" s="18"/>
      <c r="E47" s="2"/>
      <c r="F47" s="2"/>
      <c r="G47" s="2"/>
      <c r="H47" s="2"/>
      <c r="I47" s="2"/>
      <c r="L47" s="2"/>
    </row>
    <row r="48" spans="1:12" ht="12.75">
      <c r="A48" s="31"/>
      <c r="B48" s="32"/>
      <c r="C48" s="32"/>
      <c r="J48" s="2"/>
      <c r="L48" s="2"/>
    </row>
    <row r="49" spans="1:12" ht="12.75">
      <c r="A49" s="33" t="s">
        <v>17</v>
      </c>
      <c r="B49" s="34"/>
      <c r="C49" s="34"/>
      <c r="D49" s="8"/>
      <c r="E49" s="8"/>
      <c r="F49" s="8"/>
      <c r="G49" s="8"/>
      <c r="H49" s="8"/>
      <c r="I49" s="8"/>
      <c r="J49" s="7"/>
      <c r="K49" s="35"/>
      <c r="L49" s="2"/>
    </row>
    <row r="50" spans="1:12" ht="12.75">
      <c r="A50" s="15" t="s">
        <v>64</v>
      </c>
      <c r="B50" s="16"/>
      <c r="C50" s="16"/>
      <c r="D50" s="16"/>
      <c r="E50" s="16"/>
      <c r="F50" s="16"/>
      <c r="G50" s="16"/>
      <c r="H50" s="16"/>
      <c r="I50" s="16"/>
      <c r="J50" s="16"/>
      <c r="K50" s="35"/>
      <c r="L50" s="2"/>
    </row>
    <row r="51" spans="1:12" ht="12.75">
      <c r="A51" s="16" t="s">
        <v>18</v>
      </c>
      <c r="B51" s="16"/>
      <c r="C51" s="16"/>
      <c r="D51" s="16"/>
      <c r="E51" s="16"/>
      <c r="F51" s="16"/>
      <c r="G51" s="16"/>
      <c r="H51" s="16"/>
      <c r="I51" s="16"/>
      <c r="J51" s="16"/>
      <c r="K51" s="35"/>
      <c r="L51" s="2"/>
    </row>
    <row r="52" spans="1:12" ht="12.75">
      <c r="A52" s="7"/>
      <c r="B52" s="7"/>
      <c r="C52" s="7"/>
      <c r="D52" s="7"/>
      <c r="E52" s="7"/>
      <c r="F52" s="7"/>
      <c r="G52" s="7"/>
      <c r="H52" s="7"/>
      <c r="I52" s="7"/>
      <c r="J52" s="7"/>
      <c r="K52" s="35"/>
      <c r="L52" s="2"/>
    </row>
    <row r="53" spans="1:12" ht="12.75">
      <c r="A53" s="7"/>
      <c r="B53" s="7"/>
      <c r="C53" s="7"/>
      <c r="D53" s="36" t="s">
        <v>69</v>
      </c>
      <c r="E53" s="36"/>
      <c r="F53" s="36"/>
      <c r="G53" s="36"/>
      <c r="H53" s="36" t="s">
        <v>75</v>
      </c>
      <c r="I53" s="36"/>
      <c r="J53" s="36"/>
      <c r="K53" s="35"/>
      <c r="L53" s="2"/>
    </row>
    <row r="54" spans="1:12" ht="12.75">
      <c r="A54" s="7"/>
      <c r="B54" s="7"/>
      <c r="C54" s="7"/>
      <c r="D54" s="37"/>
      <c r="E54" s="37"/>
      <c r="F54" s="38" t="s">
        <v>19</v>
      </c>
      <c r="G54" s="38"/>
      <c r="H54" s="37"/>
      <c r="I54" s="37"/>
      <c r="J54" s="38" t="s">
        <v>19</v>
      </c>
      <c r="K54" s="35"/>
      <c r="L54" s="2"/>
    </row>
    <row r="55" spans="1:12" ht="12.75">
      <c r="A55" s="7"/>
      <c r="B55" s="7"/>
      <c r="C55" s="7"/>
      <c r="D55" s="38" t="s">
        <v>77</v>
      </c>
      <c r="E55" s="38"/>
      <c r="F55" s="37" t="s">
        <v>78</v>
      </c>
      <c r="G55" s="37"/>
      <c r="H55" s="38" t="s">
        <v>77</v>
      </c>
      <c r="I55" s="38"/>
      <c r="J55" s="37" t="s">
        <v>78</v>
      </c>
      <c r="K55" s="35"/>
      <c r="L55" s="2"/>
    </row>
    <row r="56" spans="1:12" ht="12.75">
      <c r="A56" s="7"/>
      <c r="B56" s="7"/>
      <c r="C56" s="7"/>
      <c r="D56" s="38" t="s">
        <v>20</v>
      </c>
      <c r="E56" s="38"/>
      <c r="F56" s="37" t="s">
        <v>21</v>
      </c>
      <c r="G56" s="37"/>
      <c r="H56" s="38" t="s">
        <v>20</v>
      </c>
      <c r="I56" s="38"/>
      <c r="J56" s="37" t="s">
        <v>21</v>
      </c>
      <c r="K56" s="35"/>
      <c r="L56" s="2"/>
    </row>
    <row r="57" spans="1:12" ht="12.75">
      <c r="A57" s="7"/>
      <c r="B57" s="7"/>
      <c r="C57" s="7"/>
      <c r="D57" s="39" t="s">
        <v>22</v>
      </c>
      <c r="E57" s="39"/>
      <c r="F57" s="39" t="s">
        <v>20</v>
      </c>
      <c r="G57" s="39"/>
      <c r="H57" s="39" t="s">
        <v>22</v>
      </c>
      <c r="I57" s="39"/>
      <c r="J57" s="39" t="s">
        <v>20</v>
      </c>
      <c r="K57" s="35"/>
      <c r="L57" s="2"/>
    </row>
    <row r="58" spans="1:12" ht="12.75">
      <c r="A58" s="7" t="s">
        <v>23</v>
      </c>
      <c r="B58" s="7"/>
      <c r="C58" s="7"/>
      <c r="D58" s="7"/>
      <c r="E58" s="7"/>
      <c r="F58" s="7"/>
      <c r="G58" s="7"/>
      <c r="H58" s="7"/>
      <c r="I58" s="7"/>
      <c r="J58" s="7"/>
      <c r="K58" s="35"/>
      <c r="L58" s="2"/>
    </row>
    <row r="59" spans="1:12" ht="12.75">
      <c r="A59" s="7" t="s">
        <v>24</v>
      </c>
      <c r="B59" s="7"/>
      <c r="C59" s="7"/>
      <c r="D59" s="7"/>
      <c r="E59" s="7"/>
      <c r="F59" s="20" t="s">
        <v>80</v>
      </c>
      <c r="G59" s="56" t="str">
        <f>IF(F59='Sheet2 (2)'!F59," ","*")</f>
        <v>*</v>
      </c>
      <c r="H59" s="7"/>
      <c r="I59" s="7"/>
      <c r="J59" s="20" t="s">
        <v>80</v>
      </c>
      <c r="K59" s="56" t="str">
        <f>IF(J59='Sheet2 (2)'!J59," ","*")</f>
        <v>*</v>
      </c>
      <c r="L59" s="2"/>
    </row>
    <row r="60" spans="1:12" ht="12.75">
      <c r="A60" s="7" t="s">
        <v>25</v>
      </c>
      <c r="B60" s="7"/>
      <c r="C60" s="7"/>
      <c r="D60" s="7"/>
      <c r="E60" s="7"/>
      <c r="F60" s="7"/>
      <c r="G60" s="29"/>
      <c r="H60" s="7"/>
      <c r="I60" s="29"/>
      <c r="J60" s="7"/>
      <c r="K60" s="35"/>
      <c r="L60" s="2"/>
    </row>
    <row r="61" spans="1:12" ht="12.75">
      <c r="A61" s="7" t="s">
        <v>26</v>
      </c>
      <c r="B61" s="7"/>
      <c r="C61" s="7"/>
      <c r="D61" s="20" t="s">
        <v>80</v>
      </c>
      <c r="E61" s="56" t="str">
        <f>IF(D61='Sheet2 (2)'!D61," ","*")</f>
        <v>*</v>
      </c>
      <c r="F61" s="7"/>
      <c r="G61" s="29"/>
      <c r="H61" s="20" t="s">
        <v>80</v>
      </c>
      <c r="I61" s="56" t="str">
        <f>IF(H61='Sheet2 (2)'!H61," ","*")</f>
        <v>*</v>
      </c>
      <c r="J61" s="7"/>
      <c r="K61" s="35"/>
      <c r="L61" s="2"/>
    </row>
    <row r="62" spans="1:12" ht="12.75">
      <c r="A62" s="7" t="s">
        <v>27</v>
      </c>
      <c r="B62" s="57" t="s">
        <v>80</v>
      </c>
      <c r="C62" s="56" t="str">
        <f>IF(B62='Sheet2 (2)'!B62," ","*")</f>
        <v>*</v>
      </c>
      <c r="D62" s="40"/>
      <c r="E62" s="41"/>
      <c r="F62" s="42"/>
      <c r="G62" s="56" t="str">
        <f>IF(F62='Sheet2 (2)'!F62," ","*")</f>
        <v>*</v>
      </c>
      <c r="H62" s="40"/>
      <c r="I62" s="41"/>
      <c r="J62" s="42"/>
      <c r="K62" s="56" t="str">
        <f>IF(J62='Sheet2 (2)'!J62," ","*")</f>
        <v>*</v>
      </c>
      <c r="L62" s="2"/>
    </row>
    <row r="63" spans="1:12" ht="12.75">
      <c r="A63" s="7" t="s">
        <v>28</v>
      </c>
      <c r="B63" s="7"/>
      <c r="C63" s="29"/>
      <c r="D63" s="40"/>
      <c r="E63" s="41"/>
      <c r="F63" s="40"/>
      <c r="G63" s="41"/>
      <c r="H63" s="40"/>
      <c r="I63" s="41"/>
      <c r="J63" s="40"/>
      <c r="K63" s="35"/>
      <c r="L63" s="2"/>
    </row>
    <row r="64" spans="1:12" ht="12.75">
      <c r="A64" s="7" t="s">
        <v>29</v>
      </c>
      <c r="B64" s="7"/>
      <c r="C64" s="29"/>
      <c r="D64" s="42"/>
      <c r="E64" s="56" t="str">
        <f>IF(D64='Sheet2 (2)'!D64," ","*")</f>
        <v>*</v>
      </c>
      <c r="F64" s="40"/>
      <c r="G64" s="41"/>
      <c r="H64" s="42"/>
      <c r="I64" s="56" t="str">
        <f>IF(H64='Sheet2 (2)'!H64," ","*")</f>
        <v>*</v>
      </c>
      <c r="J64" s="40"/>
      <c r="K64" s="35"/>
      <c r="L64" s="2"/>
    </row>
    <row r="65" spans="1:12" ht="12.75">
      <c r="A65" s="7" t="s">
        <v>30</v>
      </c>
      <c r="B65" s="28"/>
      <c r="C65" s="56" t="str">
        <f>IF(B65='Sheet2 (2)'!B65," ","*")</f>
        <v>*</v>
      </c>
      <c r="D65" s="40"/>
      <c r="E65" s="41"/>
      <c r="F65" s="42"/>
      <c r="G65" s="56" t="str">
        <f>IF(F65='Sheet2 (2)'!F65," ","*")</f>
        <v>*</v>
      </c>
      <c r="H65" s="40"/>
      <c r="I65" s="41"/>
      <c r="J65" s="42"/>
      <c r="K65" s="56" t="str">
        <f>IF(J65='Sheet2 (2)'!J65," ","*")</f>
        <v>*</v>
      </c>
      <c r="L65" s="2"/>
    </row>
    <row r="66" spans="1:12" ht="12.75">
      <c r="A66" s="7" t="s">
        <v>31</v>
      </c>
      <c r="B66" s="7"/>
      <c r="C66" s="29"/>
      <c r="D66" s="40"/>
      <c r="E66" s="41"/>
      <c r="F66" s="40"/>
      <c r="G66" s="41"/>
      <c r="H66" s="40"/>
      <c r="I66" s="41"/>
      <c r="J66" s="40"/>
      <c r="K66" s="35"/>
      <c r="L66" s="2"/>
    </row>
    <row r="67" spans="1:12" ht="12.75">
      <c r="A67" s="7" t="s">
        <v>32</v>
      </c>
      <c r="B67" s="7"/>
      <c r="C67" s="29"/>
      <c r="D67" s="42"/>
      <c r="E67" s="56" t="str">
        <f>IF(D67='Sheet2 (2)'!D67," ","*")</f>
        <v>*</v>
      </c>
      <c r="F67" s="40"/>
      <c r="G67" s="41"/>
      <c r="H67" s="42"/>
      <c r="I67" s="56" t="str">
        <f>IF(H67='Sheet2 (2)'!H67," ","*")</f>
        <v>*</v>
      </c>
      <c r="J67" s="40"/>
      <c r="K67" s="35"/>
      <c r="L67" s="2"/>
    </row>
    <row r="68" spans="1:12" ht="12.75">
      <c r="A68" s="7" t="s">
        <v>30</v>
      </c>
      <c r="B68" s="28"/>
      <c r="C68" s="56" t="str">
        <f>IF(B68='Sheet2 (2)'!B68," ","*")</f>
        <v>*</v>
      </c>
      <c r="D68" s="40"/>
      <c r="E68" s="40"/>
      <c r="F68" s="42"/>
      <c r="G68" s="56" t="str">
        <f>IF(F68='Sheet2 (2)'!F68," ","*")</f>
        <v>*</v>
      </c>
      <c r="H68" s="40"/>
      <c r="I68" s="41"/>
      <c r="J68" s="42"/>
      <c r="K68" s="56" t="str">
        <f>IF(J68='Sheet2 (2)'!J68," ","*")</f>
        <v>*</v>
      </c>
      <c r="L68" s="2"/>
    </row>
    <row r="69" spans="1:12" ht="12.75">
      <c r="A69" s="7" t="s">
        <v>33</v>
      </c>
      <c r="B69" s="7"/>
      <c r="C69" s="29"/>
      <c r="D69" s="40"/>
      <c r="E69" s="41"/>
      <c r="F69" s="40"/>
      <c r="G69" s="41"/>
      <c r="H69" s="40"/>
      <c r="I69" s="41"/>
      <c r="J69" s="40"/>
      <c r="K69" s="29"/>
      <c r="L69" s="2"/>
    </row>
    <row r="70" spans="1:12" ht="12.75">
      <c r="A70" s="7" t="s">
        <v>34</v>
      </c>
      <c r="B70" s="7"/>
      <c r="C70" s="29"/>
      <c r="D70" s="26"/>
      <c r="E70" s="56" t="str">
        <f>IF(D70='Sheet2 (2)'!D70," ","*")</f>
        <v>*</v>
      </c>
      <c r="F70" s="40"/>
      <c r="G70" s="41"/>
      <c r="H70" s="26"/>
      <c r="I70" s="56" t="str">
        <f>IF(H70='Sheet2 (2)'!H70," ","*")</f>
        <v>*</v>
      </c>
      <c r="J70" s="40"/>
      <c r="K70" s="29"/>
      <c r="L70" s="2"/>
    </row>
    <row r="71" spans="1:12" ht="12.75">
      <c r="A71" s="7" t="s">
        <v>35</v>
      </c>
      <c r="B71" s="7"/>
      <c r="C71" s="29"/>
      <c r="D71" s="43"/>
      <c r="E71" s="56" t="str">
        <f>IF(D71='Sheet2 (2)'!D71," ","*")</f>
        <v>*</v>
      </c>
      <c r="F71" s="40"/>
      <c r="G71" s="41"/>
      <c r="H71" s="43"/>
      <c r="I71" s="56" t="str">
        <f>IF(H71='Sheet2 (2)'!H71," ","*")</f>
        <v>*</v>
      </c>
      <c r="J71" s="40"/>
      <c r="K71" s="29"/>
      <c r="L71" s="2"/>
    </row>
    <row r="72" spans="1:12" ht="12.75">
      <c r="A72" s="7"/>
      <c r="B72" s="7"/>
      <c r="C72" s="29"/>
      <c r="D72" s="42"/>
      <c r="E72" s="56" t="str">
        <f>IF(D72='Sheet2 (2)'!D72," ","*")</f>
        <v>*</v>
      </c>
      <c r="F72" s="40"/>
      <c r="G72" s="41"/>
      <c r="H72" s="42"/>
      <c r="I72" s="56" t="str">
        <f>IF(H72='Sheet2 (2)'!H72," ","*")</f>
        <v>*</v>
      </c>
      <c r="J72" s="40"/>
      <c r="K72" s="29"/>
      <c r="L72" s="2"/>
    </row>
    <row r="73" spans="1:12" ht="12.75">
      <c r="A73" s="7" t="s">
        <v>36</v>
      </c>
      <c r="B73" s="28"/>
      <c r="C73" s="56" t="str">
        <f>IF(B73='Sheet2 (2)'!B73," ","*")</f>
        <v>*</v>
      </c>
      <c r="D73" s="40"/>
      <c r="E73" s="41"/>
      <c r="F73" s="42"/>
      <c r="G73" s="56" t="str">
        <f>IF(F73='Sheet2 (2)'!F73," ","*")</f>
        <v>*</v>
      </c>
      <c r="H73" s="40"/>
      <c r="I73" s="41"/>
      <c r="J73" s="42"/>
      <c r="K73" s="56" t="str">
        <f>IF(J73='Sheet2 (2)'!J73," ","*")</f>
        <v>*</v>
      </c>
      <c r="L73" s="2"/>
    </row>
    <row r="74" spans="1:12" ht="12.75">
      <c r="A74" s="7" t="s">
        <v>37</v>
      </c>
      <c r="B74" s="7"/>
      <c r="C74" s="29"/>
      <c r="D74" s="40"/>
      <c r="E74" s="41"/>
      <c r="F74" s="40"/>
      <c r="G74" s="41"/>
      <c r="H74" s="40"/>
      <c r="I74" s="41"/>
      <c r="J74" s="40"/>
      <c r="K74" s="29"/>
      <c r="L74" s="2"/>
    </row>
    <row r="75" spans="1:12" ht="12.75">
      <c r="A75" s="7" t="s">
        <v>38</v>
      </c>
      <c r="B75" s="7"/>
      <c r="C75" s="29"/>
      <c r="D75" s="42"/>
      <c r="E75" s="56" t="str">
        <f>IF(D75='Sheet2 (2)'!D75," ","*")</f>
        <v>*</v>
      </c>
      <c r="F75" s="40"/>
      <c r="G75" s="41"/>
      <c r="H75" s="42"/>
      <c r="I75" s="56" t="str">
        <f>IF(H75='Sheet2 (2)'!H75," ","*")</f>
        <v>*</v>
      </c>
      <c r="J75" s="40"/>
      <c r="K75" s="35"/>
      <c r="L75" s="2"/>
    </row>
    <row r="76" spans="1:12" ht="12.75">
      <c r="A76" s="7" t="s">
        <v>30</v>
      </c>
      <c r="B76" s="28"/>
      <c r="C76" s="56" t="str">
        <f>IF(B76='Sheet2 (2)'!B76," ","*")</f>
        <v>*</v>
      </c>
      <c r="D76" s="40"/>
      <c r="E76" s="41"/>
      <c r="F76" s="42"/>
      <c r="G76" s="56" t="str">
        <f>IF(F76='Sheet2 (2)'!F76," ","*")</f>
        <v>*</v>
      </c>
      <c r="H76" s="40"/>
      <c r="I76" s="41"/>
      <c r="J76" s="42"/>
      <c r="K76" s="56" t="str">
        <f>IF(J76='Sheet2 (2)'!J76," ","*")</f>
        <v>*</v>
      </c>
      <c r="L76" s="2"/>
    </row>
    <row r="77" spans="1:12" ht="13.5" thickBot="1">
      <c r="A77" s="7" t="s">
        <v>39</v>
      </c>
      <c r="B77" s="7"/>
      <c r="C77" s="7"/>
      <c r="D77" s="40"/>
      <c r="E77" s="40"/>
      <c r="F77" s="23"/>
      <c r="G77" s="56" t="str">
        <f>IF(F77='Sheet2 (2)'!F77," ","*")</f>
        <v>*</v>
      </c>
      <c r="H77" s="40"/>
      <c r="I77" s="40"/>
      <c r="J77" s="23"/>
      <c r="K77" s="56" t="str">
        <f>IF(J77='Sheet2 (2)'!J77," ","*")</f>
        <v>*</v>
      </c>
      <c r="L77" s="2"/>
    </row>
    <row r="78" spans="1:12" ht="13.5" thickTop="1">
      <c r="A78" s="7"/>
      <c r="B78" s="7"/>
      <c r="C78" s="7"/>
      <c r="D78" s="7"/>
      <c r="E78" s="7"/>
      <c r="F78" s="44"/>
      <c r="G78" s="44"/>
      <c r="H78" s="7"/>
      <c r="I78" s="7"/>
      <c r="J78" s="44"/>
      <c r="K78" s="35"/>
      <c r="L78" s="2"/>
    </row>
    <row r="79" spans="1:12" ht="12.75">
      <c r="A79" s="2"/>
      <c r="B79" s="2"/>
      <c r="C79" s="2"/>
      <c r="D79" s="2"/>
      <c r="E79" s="2"/>
      <c r="F79" s="2"/>
      <c r="G79" s="2"/>
      <c r="H79" s="2"/>
      <c r="I79" s="2"/>
      <c r="L79" s="2"/>
    </row>
    <row r="80" spans="1:12" ht="12.75">
      <c r="A80" s="45" t="s">
        <v>40</v>
      </c>
      <c r="B80" s="8"/>
      <c r="C80" s="8"/>
      <c r="D80" s="16"/>
      <c r="E80" s="16"/>
      <c r="F80" s="8"/>
      <c r="G80" s="8"/>
      <c r="H80" s="46"/>
      <c r="L80" s="2"/>
    </row>
    <row r="81" spans="1:12" ht="12.75">
      <c r="A81" s="15" t="s">
        <v>64</v>
      </c>
      <c r="B81" s="16"/>
      <c r="C81" s="16"/>
      <c r="D81" s="16"/>
      <c r="E81" s="16"/>
      <c r="F81" s="47"/>
      <c r="G81" s="47"/>
      <c r="H81" s="46"/>
      <c r="L81" s="2"/>
    </row>
    <row r="82" spans="1:12" ht="12.75">
      <c r="A82" s="16" t="s">
        <v>79</v>
      </c>
      <c r="B82" s="16"/>
      <c r="C82" s="16"/>
      <c r="D82" s="16"/>
      <c r="E82" s="16"/>
      <c r="F82" s="47"/>
      <c r="G82" s="47"/>
      <c r="H82" s="46"/>
      <c r="L82" s="2"/>
    </row>
    <row r="83" spans="1:12" ht="12.75">
      <c r="A83" s="7"/>
      <c r="B83" s="7"/>
      <c r="C83" s="7"/>
      <c r="D83" s="7"/>
      <c r="E83" s="7"/>
      <c r="F83" s="7"/>
      <c r="G83" s="7"/>
      <c r="H83" s="48"/>
      <c r="I83" s="2"/>
      <c r="L83" s="2"/>
    </row>
    <row r="84" spans="1:12" ht="12.75">
      <c r="A84" s="7"/>
      <c r="B84" s="39" t="s">
        <v>69</v>
      </c>
      <c r="C84" s="38"/>
      <c r="D84" s="39" t="s">
        <v>75</v>
      </c>
      <c r="E84" s="38"/>
      <c r="F84" s="39" t="s">
        <v>41</v>
      </c>
      <c r="G84" s="38"/>
      <c r="H84" s="48"/>
      <c r="I84" s="2"/>
      <c r="L84" s="2"/>
    </row>
    <row r="85" spans="1:12" ht="12.75">
      <c r="A85" s="7" t="s">
        <v>42</v>
      </c>
      <c r="B85" s="49" t="s">
        <v>80</v>
      </c>
      <c r="C85" s="56" t="str">
        <f>IF(B85='Sheet2 (2)'!B85," ","*")</f>
        <v>*</v>
      </c>
      <c r="D85" s="49" t="s">
        <v>80</v>
      </c>
      <c r="E85" s="56" t="str">
        <f>IF(D85='Sheet2 (2)'!D85," ","*")</f>
        <v>*</v>
      </c>
      <c r="F85" s="49"/>
      <c r="G85" s="56" t="str">
        <f>IF(F85='Sheet2 (2)'!F85," ","*")</f>
        <v>*</v>
      </c>
      <c r="H85" s="50"/>
      <c r="I85" s="25"/>
      <c r="L85" s="2"/>
    </row>
    <row r="86" spans="1:12" ht="12.75">
      <c r="A86" s="7" t="s">
        <v>43</v>
      </c>
      <c r="B86" s="7"/>
      <c r="C86" s="29"/>
      <c r="D86" s="7"/>
      <c r="E86" s="29"/>
      <c r="F86" s="7"/>
      <c r="G86" s="7"/>
      <c r="H86" s="48"/>
      <c r="I86" s="2"/>
      <c r="L86" s="2"/>
    </row>
    <row r="87" spans="1:12" ht="12.75">
      <c r="A87" s="7" t="s">
        <v>44</v>
      </c>
      <c r="B87" s="20" t="s">
        <v>80</v>
      </c>
      <c r="C87" s="56" t="str">
        <f>IF(B87='Sheet2 (2)'!B87," ","*")</f>
        <v>*</v>
      </c>
      <c r="D87" s="51" t="s">
        <v>80</v>
      </c>
      <c r="E87" s="56" t="str">
        <f>IF(D87='Sheet2 (2)'!D87," ","*")</f>
        <v>*</v>
      </c>
      <c r="F87" s="20"/>
      <c r="G87" s="56" t="str">
        <f>IF(F87='Sheet2 (2)'!F87," ","*")</f>
        <v>*</v>
      </c>
      <c r="H87" s="50"/>
      <c r="I87" s="25"/>
      <c r="L87" s="2"/>
    </row>
    <row r="88" spans="1:12" ht="12.75">
      <c r="A88" s="7" t="s">
        <v>45</v>
      </c>
      <c r="B88" s="27"/>
      <c r="C88" s="56" t="str">
        <f>IF(B88='Sheet2 (2)'!B88," ","*")</f>
        <v>*</v>
      </c>
      <c r="D88" s="27"/>
      <c r="E88" s="56" t="str">
        <f>IF(D88='Sheet2 (2)'!D88," ","*")</f>
        <v>*</v>
      </c>
      <c r="F88" s="27"/>
      <c r="G88" s="56" t="str">
        <f>IF(F88='Sheet2 (2)'!F88," ","*")</f>
        <v>*</v>
      </c>
      <c r="H88" s="50"/>
      <c r="I88" s="25"/>
      <c r="L88" s="2"/>
    </row>
    <row r="89" spans="1:12" ht="12.75">
      <c r="A89" s="7" t="s">
        <v>46</v>
      </c>
      <c r="B89" s="27"/>
      <c r="C89" s="56" t="str">
        <f>IF(B89='Sheet2 (2)'!B89," ","*")</f>
        <v>*</v>
      </c>
      <c r="D89" s="27"/>
      <c r="E89" s="56" t="str">
        <f>IF(D89='Sheet2 (2)'!D89," ","*")</f>
        <v>*</v>
      </c>
      <c r="F89" s="27"/>
      <c r="G89" s="56" t="str">
        <f>IF(F89='Sheet2 (2)'!F89," ","*")</f>
        <v>*</v>
      </c>
      <c r="H89" s="50"/>
      <c r="I89" s="25"/>
      <c r="L89" s="2"/>
    </row>
    <row r="90" spans="1:12" ht="12.75">
      <c r="A90" s="7" t="s">
        <v>47</v>
      </c>
      <c r="B90" s="27"/>
      <c r="C90" s="56" t="str">
        <f>IF(B90='Sheet2 (2)'!B90," ","*")</f>
        <v>*</v>
      </c>
      <c r="D90" s="27"/>
      <c r="E90" s="56" t="str">
        <f>IF(D90='Sheet2 (2)'!D90," ","*")</f>
        <v>*</v>
      </c>
      <c r="F90" s="27"/>
      <c r="G90" s="56" t="str">
        <f>IF(F90='Sheet2 (2)'!F90," ","*")</f>
        <v>*</v>
      </c>
      <c r="H90" s="50"/>
      <c r="I90" s="25"/>
      <c r="L90" s="2"/>
    </row>
    <row r="91" spans="1:12" ht="12.75">
      <c r="A91" s="7" t="s">
        <v>48</v>
      </c>
      <c r="B91" s="43"/>
      <c r="C91" s="56" t="str">
        <f>IF(B91='Sheet2 (2)'!B91," ","*")</f>
        <v>*</v>
      </c>
      <c r="D91" s="43"/>
      <c r="E91" s="56" t="str">
        <f>IF(D91='Sheet2 (2)'!D91," ","*")</f>
        <v>*</v>
      </c>
      <c r="F91" s="43"/>
      <c r="G91" s="56" t="str">
        <f>IF(F91='Sheet2 (2)'!F91," ","*")</f>
        <v>*</v>
      </c>
      <c r="H91" s="50"/>
      <c r="I91" s="25"/>
      <c r="L91" s="2"/>
    </row>
    <row r="92" spans="1:12" ht="12.75">
      <c r="A92" s="7" t="s">
        <v>49</v>
      </c>
      <c r="B92" s="27"/>
      <c r="C92" s="56" t="str">
        <f>IF(B92='Sheet2 (2)'!B92," ","*")</f>
        <v>*</v>
      </c>
      <c r="D92" s="27"/>
      <c r="E92" s="56" t="str">
        <f>IF(D92='Sheet2 (2)'!D92," ","*")</f>
        <v>*</v>
      </c>
      <c r="F92" s="27"/>
      <c r="G92" s="56" t="str">
        <f>IF(F92='Sheet2 (2)'!F92," ","*")</f>
        <v>*</v>
      </c>
      <c r="H92" s="50"/>
      <c r="I92" s="25"/>
      <c r="L92" s="2"/>
    </row>
    <row r="93" spans="1:12" ht="12.75">
      <c r="A93" s="7" t="s">
        <v>50</v>
      </c>
      <c r="B93" s="27"/>
      <c r="C93" s="56" t="str">
        <f>IF(B93='Sheet2 (2)'!B93," ","*")</f>
        <v>*</v>
      </c>
      <c r="D93" s="27"/>
      <c r="E93" s="56" t="str">
        <f>IF(D93='Sheet2 (2)'!D93," ","*")</f>
        <v>*</v>
      </c>
      <c r="F93" s="27"/>
      <c r="G93" s="56" t="str">
        <f>IF(F93='Sheet2 (2)'!F93," ","*")</f>
        <v>*</v>
      </c>
      <c r="H93" s="50"/>
      <c r="I93" s="25"/>
      <c r="L93" s="2"/>
    </row>
    <row r="94" spans="1:12" ht="12.75">
      <c r="A94" s="7" t="s">
        <v>51</v>
      </c>
      <c r="B94" s="52"/>
      <c r="C94" s="56" t="str">
        <f>IF(B94='Sheet2 (2)'!B94," ","*")</f>
        <v>*</v>
      </c>
      <c r="D94" s="52"/>
      <c r="E94" s="56" t="str">
        <f>IF(D94='Sheet2 (2)'!D94," ","*")</f>
        <v>*</v>
      </c>
      <c r="F94" s="52"/>
      <c r="G94" s="56" t="str">
        <f>IF(F94='Sheet2 (2)'!F94," ","*")</f>
        <v>*</v>
      </c>
      <c r="H94" s="50"/>
      <c r="I94" s="25"/>
      <c r="L94" s="2"/>
    </row>
    <row r="95" spans="1:12" ht="12.75">
      <c r="A95" s="7" t="s">
        <v>52</v>
      </c>
      <c r="B95" s="43"/>
      <c r="C95" s="56" t="str">
        <f>IF(B95='Sheet2 (2)'!B95," ","*")</f>
        <v>*</v>
      </c>
      <c r="D95" s="43"/>
      <c r="E95" s="56" t="str">
        <f>IF(D95='Sheet2 (2)'!D95," ","*")</f>
        <v>*</v>
      </c>
      <c r="F95" s="43"/>
      <c r="G95" s="56" t="str">
        <f>IF(F95='Sheet2 (2)'!F95," ","*")</f>
        <v>*</v>
      </c>
      <c r="H95" s="50"/>
      <c r="I95" s="25"/>
      <c r="L95" s="2"/>
    </row>
    <row r="96" spans="1:12" ht="12.75">
      <c r="A96" s="7" t="s">
        <v>53</v>
      </c>
      <c r="B96" s="53"/>
      <c r="C96" s="56" t="str">
        <f>IF(B96='Sheet2 (2)'!B96," ","*")</f>
        <v>*</v>
      </c>
      <c r="D96" s="53"/>
      <c r="E96" s="56" t="str">
        <f>IF(D96='Sheet2 (2)'!D96," ","*")</f>
        <v>*</v>
      </c>
      <c r="F96" s="53"/>
      <c r="G96" s="56" t="str">
        <f>IF(F96='Sheet2 (2)'!F96," ","*")</f>
        <v>*</v>
      </c>
      <c r="H96" s="50"/>
      <c r="I96" s="25"/>
      <c r="L96" s="2"/>
    </row>
    <row r="97" spans="1:12" ht="13.5" thickBot="1">
      <c r="A97" s="7" t="s">
        <v>54</v>
      </c>
      <c r="B97" s="54"/>
      <c r="C97" s="56" t="str">
        <f>IF(B97='Sheet2 (2)'!B97," ","*")</f>
        <v>*</v>
      </c>
      <c r="D97" s="54"/>
      <c r="E97" s="56" t="str">
        <f>IF(D97='Sheet2 (2)'!D97," ","*")</f>
        <v>*</v>
      </c>
      <c r="F97" s="54"/>
      <c r="G97" s="56" t="str">
        <f>IF(F97='Sheet2 (2)'!F97," ","*")</f>
        <v>*</v>
      </c>
      <c r="H97" s="50"/>
      <c r="I97" s="25"/>
      <c r="L97" s="2"/>
    </row>
    <row r="98" spans="1:12" ht="13.5" thickTop="1">
      <c r="A98" s="7"/>
      <c r="B98" s="7"/>
      <c r="C98" s="7"/>
      <c r="D98" s="7"/>
      <c r="E98" s="7"/>
      <c r="F98" s="7"/>
      <c r="G98" s="7"/>
      <c r="H98" s="48"/>
      <c r="I98" s="2"/>
      <c r="L98" s="2"/>
    </row>
    <row r="99" spans="1:12" ht="12.75">
      <c r="A99" s="7" t="s">
        <v>55</v>
      </c>
      <c r="B99" s="7"/>
      <c r="C99" s="7"/>
      <c r="D99" s="7"/>
      <c r="E99" s="7"/>
      <c r="F99" s="7"/>
      <c r="G99" s="7"/>
      <c r="H99" s="48"/>
      <c r="I99" s="2"/>
      <c r="L99" s="2"/>
    </row>
    <row r="100" spans="1:12" ht="12.75">
      <c r="A100" s="7" t="s">
        <v>70</v>
      </c>
      <c r="B100" s="7"/>
      <c r="C100" s="7"/>
      <c r="D100" s="7"/>
      <c r="E100" s="7"/>
      <c r="F100" s="7"/>
      <c r="G100" s="7"/>
      <c r="H100" s="48"/>
      <c r="I100" s="2"/>
      <c r="K100" s="2"/>
      <c r="L100" s="2"/>
    </row>
    <row r="101" spans="1:12" ht="12.75">
      <c r="A101" s="7" t="s">
        <v>56</v>
      </c>
      <c r="B101" s="55"/>
      <c r="C101" s="56" t="str">
        <f>IF(B101='Sheet2 (2)'!B101," ","*")</f>
        <v>*</v>
      </c>
      <c r="D101" s="7"/>
      <c r="E101" s="7"/>
      <c r="F101" s="7"/>
      <c r="G101" s="7"/>
      <c r="H101" s="48"/>
      <c r="I101" s="2"/>
      <c r="K101" s="2"/>
      <c r="L101" s="2"/>
    </row>
    <row r="102" spans="1:12" ht="12.75">
      <c r="A102" s="7" t="s">
        <v>57</v>
      </c>
      <c r="B102" s="27"/>
      <c r="C102" s="56" t="str">
        <f>IF(B102='Sheet2 (2)'!B102," ","*")</f>
        <v>*</v>
      </c>
      <c r="D102" s="7"/>
      <c r="E102" s="7"/>
      <c r="F102" s="7"/>
      <c r="G102" s="7"/>
      <c r="H102" s="48"/>
      <c r="I102" s="2"/>
      <c r="K102" s="2"/>
      <c r="L102" s="2"/>
    </row>
    <row r="103" spans="1:12" ht="12.75">
      <c r="A103" s="7" t="s">
        <v>58</v>
      </c>
      <c r="B103" s="42"/>
      <c r="C103" s="56" t="str">
        <f>IF(B103='Sheet2 (2)'!B103," ","*")</f>
        <v>*</v>
      </c>
      <c r="D103" s="7"/>
      <c r="E103" s="7"/>
      <c r="F103" s="7"/>
      <c r="G103" s="7"/>
      <c r="H103" s="48"/>
      <c r="I103" s="2"/>
      <c r="K103" s="2"/>
      <c r="L103" s="2"/>
    </row>
    <row r="104" spans="1:12" ht="13.5" thickBot="1">
      <c r="A104" s="7" t="s">
        <v>59</v>
      </c>
      <c r="B104" s="23"/>
      <c r="C104" s="56" t="str">
        <f>IF(B104='Sheet2 (2)'!B104," ","*")</f>
        <v>*</v>
      </c>
      <c r="D104" s="7"/>
      <c r="E104" s="7"/>
      <c r="F104" s="7"/>
      <c r="G104" s="7"/>
      <c r="H104" s="48"/>
      <c r="I104" s="2"/>
      <c r="K104" s="2"/>
      <c r="L104" s="2"/>
    </row>
    <row r="105" spans="1:12" ht="13.5" thickTop="1">
      <c r="A105" s="7" t="s">
        <v>76</v>
      </c>
      <c r="B105" s="7"/>
      <c r="C105" s="7"/>
      <c r="D105" s="7"/>
      <c r="E105" s="7"/>
      <c r="F105" s="7"/>
      <c r="G105" s="7"/>
      <c r="H105" s="48"/>
      <c r="I105" s="2"/>
      <c r="K105" s="2"/>
      <c r="L105" s="2"/>
    </row>
    <row r="106" spans="1:12" ht="12.75">
      <c r="A106" s="7" t="s">
        <v>56</v>
      </c>
      <c r="B106" s="55"/>
      <c r="C106" s="56" t="str">
        <f>IF(B106='Sheet2 (2)'!B106," ","*")</f>
        <v>*</v>
      </c>
      <c r="D106" s="7"/>
      <c r="E106" s="7"/>
      <c r="F106" s="7"/>
      <c r="G106" s="7"/>
      <c r="H106" s="48"/>
      <c r="I106" s="2"/>
      <c r="K106" s="2"/>
      <c r="L106" s="2"/>
    </row>
    <row r="107" spans="1:12" ht="12.75">
      <c r="A107" s="7" t="s">
        <v>57</v>
      </c>
      <c r="B107" s="27"/>
      <c r="C107" s="56" t="str">
        <f>IF(B107='Sheet2 (2)'!B107," ","*")</f>
        <v>*</v>
      </c>
      <c r="D107" s="7"/>
      <c r="E107" s="7"/>
      <c r="F107" s="7"/>
      <c r="G107" s="7"/>
      <c r="H107" s="48"/>
      <c r="I107" s="2"/>
      <c r="K107" s="2"/>
      <c r="L107" s="2"/>
    </row>
    <row r="108" spans="1:12" ht="12.75">
      <c r="A108" s="7" t="s">
        <v>58</v>
      </c>
      <c r="B108" s="42"/>
      <c r="C108" s="56" t="str">
        <f>IF(B108='Sheet2 (2)'!B108," ","*")</f>
        <v>*</v>
      </c>
      <c r="D108" s="7"/>
      <c r="E108" s="7"/>
      <c r="F108" s="7"/>
      <c r="G108" s="7"/>
      <c r="H108" s="48"/>
      <c r="I108" s="2"/>
      <c r="K108" s="2"/>
      <c r="L108" s="2"/>
    </row>
    <row r="109" spans="1:12" ht="13.5" thickBot="1">
      <c r="A109" s="7" t="s">
        <v>59</v>
      </c>
      <c r="B109" s="23"/>
      <c r="C109" s="56" t="str">
        <f>IF(B109='Sheet2 (2)'!B109," ","*")</f>
        <v>*</v>
      </c>
      <c r="D109" s="7"/>
      <c r="E109" s="7"/>
      <c r="F109" s="7"/>
      <c r="G109" s="7"/>
      <c r="H109" s="48"/>
      <c r="I109" s="2"/>
      <c r="K109" s="2"/>
      <c r="L109" s="2"/>
    </row>
    <row r="110" spans="1:12" ht="13.5" thickTop="1">
      <c r="A110" s="7"/>
      <c r="B110" s="7"/>
      <c r="C110" s="7"/>
      <c r="D110" s="7"/>
      <c r="E110" s="7"/>
      <c r="F110" s="7"/>
      <c r="G110" s="7"/>
      <c r="H110" s="48"/>
      <c r="I110" s="2"/>
      <c r="J110" s="2"/>
      <c r="K110" s="2"/>
      <c r="L110" s="2"/>
    </row>
    <row r="111" spans="1:12" ht="12.75">
      <c r="A111" s="2"/>
      <c r="B111" s="2"/>
      <c r="C111" s="2"/>
      <c r="D111" s="2"/>
      <c r="E111" s="2"/>
      <c r="F111" s="2"/>
      <c r="G111" s="2"/>
      <c r="H111" s="2"/>
      <c r="I111" s="2"/>
      <c r="J111" s="2"/>
      <c r="K111" s="2"/>
      <c r="L111" s="2"/>
    </row>
    <row r="112" spans="1:12" ht="12.75">
      <c r="A112" s="2"/>
      <c r="B112" s="2"/>
      <c r="C112" s="2"/>
      <c r="D112" s="2"/>
      <c r="E112" s="2"/>
      <c r="F112" s="2"/>
      <c r="G112" s="2"/>
      <c r="H112" s="2"/>
      <c r="I112" s="2"/>
      <c r="J112" s="2"/>
      <c r="K112" s="2"/>
      <c r="L112" s="2"/>
    </row>
    <row r="113" spans="1:12" ht="12.75">
      <c r="A113" s="2"/>
      <c r="B113" s="2"/>
      <c r="C113" s="2"/>
      <c r="D113" s="2"/>
      <c r="E113" s="2"/>
      <c r="F113" s="2"/>
      <c r="G113" s="2"/>
      <c r="H113" s="2"/>
      <c r="I113" s="2"/>
      <c r="J113" s="2"/>
      <c r="K113" s="2"/>
      <c r="L113" s="2"/>
    </row>
  </sheetData>
  <sheetProtection/>
  <mergeCells count="3">
    <mergeCell ref="D1:G1"/>
    <mergeCell ref="D2:G2"/>
    <mergeCell ref="A7:F14"/>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L115"/>
  <sheetViews>
    <sheetView zoomScalePageLayoutView="0" workbookViewId="0" topLeftCell="A81">
      <selection activeCell="K110" sqref="K110"/>
    </sheetView>
  </sheetViews>
  <sheetFormatPr defaultColWidth="9.140625" defaultRowHeight="12.75"/>
  <cols>
    <col min="1" max="1" width="28.57421875" style="0" customWidth="1"/>
    <col min="2" max="2" width="11.28125" style="0" bestFit="1" customWidth="1"/>
    <col min="3" max="3" width="13.57421875" style="0" bestFit="1" customWidth="1"/>
    <col min="4" max="4" width="11.28125" style="0" bestFit="1" customWidth="1"/>
    <col min="5" max="5" width="2.140625" style="0" bestFit="1" customWidth="1"/>
    <col min="6" max="6" width="11.28125" style="0" bestFit="1" customWidth="1"/>
    <col min="8" max="8" width="9.7109375" style="0" bestFit="1" customWidth="1"/>
    <col min="10" max="10" width="11.28125" style="0" bestFit="1" customWidth="1"/>
  </cols>
  <sheetData>
    <row r="1" spans="1:12" ht="12.75">
      <c r="A1" s="1" t="s">
        <v>63</v>
      </c>
      <c r="B1" s="2"/>
      <c r="C1" s="3" t="s">
        <v>0</v>
      </c>
      <c r="D1" s="62" t="s">
        <v>60</v>
      </c>
      <c r="E1" s="62"/>
      <c r="F1" s="62"/>
      <c r="G1" s="62"/>
      <c r="H1" s="2"/>
      <c r="I1" s="2"/>
      <c r="J1" s="2"/>
      <c r="K1" s="2"/>
      <c r="L1" s="2"/>
    </row>
    <row r="2" spans="1:12" ht="12.75">
      <c r="A2" s="2"/>
      <c r="B2" s="4"/>
      <c r="C2" s="3" t="s">
        <v>1</v>
      </c>
      <c r="D2" s="63" t="s">
        <v>61</v>
      </c>
      <c r="E2" s="63"/>
      <c r="F2" s="63"/>
      <c r="G2" s="63"/>
      <c r="H2" s="2"/>
      <c r="I2" s="2"/>
      <c r="J2" s="2"/>
      <c r="L2" s="2"/>
    </row>
    <row r="3" spans="1:12" ht="12.75">
      <c r="A3" s="2"/>
      <c r="B3" s="4"/>
      <c r="C3" s="4"/>
      <c r="D3" s="5"/>
      <c r="E3" s="5"/>
      <c r="F3" s="2"/>
      <c r="G3" s="2"/>
      <c r="H3" s="2"/>
      <c r="I3" s="2"/>
      <c r="J3" s="2"/>
      <c r="L3" s="2"/>
    </row>
    <row r="4" spans="1:12" ht="12.75">
      <c r="A4" s="2"/>
      <c r="B4" s="4"/>
      <c r="C4" s="4"/>
      <c r="D4" s="4"/>
      <c r="E4" s="4"/>
      <c r="F4" s="2"/>
      <c r="G4" s="2"/>
      <c r="H4" s="2"/>
      <c r="I4" s="2"/>
      <c r="J4" s="2"/>
      <c r="L4" s="2"/>
    </row>
    <row r="5" spans="1:12" ht="12.75">
      <c r="A5" s="6" t="s">
        <v>2</v>
      </c>
      <c r="B5" s="7"/>
      <c r="C5" s="7"/>
      <c r="D5" s="7"/>
      <c r="E5" s="7"/>
      <c r="F5" s="8"/>
      <c r="G5" s="9"/>
      <c r="H5" s="2"/>
      <c r="I5" s="2"/>
      <c r="J5" s="2"/>
      <c r="L5" s="2"/>
    </row>
    <row r="6" spans="1:12" ht="12.75">
      <c r="A6" s="6" t="s">
        <v>3</v>
      </c>
      <c r="B6" s="7"/>
      <c r="C6" s="7"/>
      <c r="D6" s="7"/>
      <c r="E6" s="7"/>
      <c r="F6" s="8"/>
      <c r="G6" s="9"/>
      <c r="H6" s="2"/>
      <c r="I6" s="2"/>
      <c r="J6" s="2"/>
      <c r="L6" s="2"/>
    </row>
    <row r="7" spans="1:12" ht="12.75">
      <c r="A7" s="60" t="s">
        <v>62</v>
      </c>
      <c r="B7" s="60"/>
      <c r="C7" s="60"/>
      <c r="D7" s="60"/>
      <c r="E7" s="60"/>
      <c r="F7" s="60"/>
      <c r="G7" s="10"/>
      <c r="H7" s="2"/>
      <c r="I7" s="2"/>
      <c r="J7" s="2"/>
      <c r="L7" s="2"/>
    </row>
    <row r="8" spans="1:12" ht="12.75">
      <c r="A8" s="61"/>
      <c r="B8" s="61"/>
      <c r="C8" s="61"/>
      <c r="D8" s="61"/>
      <c r="E8" s="61"/>
      <c r="F8" s="61"/>
      <c r="G8" s="10"/>
      <c r="H8" s="2"/>
      <c r="I8" s="2"/>
      <c r="J8" s="2"/>
      <c r="L8" s="2"/>
    </row>
    <row r="9" spans="1:12" ht="12.75">
      <c r="A9" s="61"/>
      <c r="B9" s="61"/>
      <c r="C9" s="61"/>
      <c r="D9" s="61"/>
      <c r="E9" s="61"/>
      <c r="F9" s="61"/>
      <c r="G9" s="10"/>
      <c r="H9" s="2"/>
      <c r="I9" s="2"/>
      <c r="J9" s="2"/>
      <c r="L9" s="2"/>
    </row>
    <row r="10" spans="1:12" ht="12.75">
      <c r="A10" s="61"/>
      <c r="B10" s="61"/>
      <c r="C10" s="61"/>
      <c r="D10" s="61"/>
      <c r="E10" s="61"/>
      <c r="F10" s="61"/>
      <c r="G10" s="10"/>
      <c r="H10" s="2"/>
      <c r="I10" s="2"/>
      <c r="J10" s="2"/>
      <c r="L10" s="2"/>
    </row>
    <row r="11" spans="1:12" ht="12.75">
      <c r="A11" s="61"/>
      <c r="B11" s="61"/>
      <c r="C11" s="61"/>
      <c r="D11" s="61"/>
      <c r="E11" s="61"/>
      <c r="F11" s="61"/>
      <c r="G11" s="10"/>
      <c r="H11" s="2"/>
      <c r="I11" s="2"/>
      <c r="J11" s="2"/>
      <c r="L11" s="2"/>
    </row>
    <row r="12" spans="1:12" ht="12.75">
      <c r="A12" s="61"/>
      <c r="B12" s="61"/>
      <c r="C12" s="61"/>
      <c r="D12" s="61"/>
      <c r="E12" s="61"/>
      <c r="F12" s="61"/>
      <c r="G12" s="10"/>
      <c r="H12" s="2"/>
      <c r="I12" s="2"/>
      <c r="J12" s="2"/>
      <c r="L12" s="2"/>
    </row>
    <row r="13" spans="1:12" ht="12.75">
      <c r="A13" s="61"/>
      <c r="B13" s="61"/>
      <c r="C13" s="61"/>
      <c r="D13" s="61"/>
      <c r="E13" s="61"/>
      <c r="F13" s="61"/>
      <c r="G13" s="10"/>
      <c r="H13" s="2"/>
      <c r="I13" s="2"/>
      <c r="J13" s="2"/>
      <c r="L13" s="2"/>
    </row>
    <row r="14" spans="1:12" ht="12.75">
      <c r="A14" s="61"/>
      <c r="B14" s="61"/>
      <c r="C14" s="61"/>
      <c r="D14" s="61"/>
      <c r="E14" s="61"/>
      <c r="F14" s="61"/>
      <c r="G14" s="10"/>
      <c r="H14" s="2"/>
      <c r="I14" s="2"/>
      <c r="J14" s="2"/>
      <c r="L14" s="2"/>
    </row>
    <row r="15" spans="1:12" ht="12.75">
      <c r="A15" s="11"/>
      <c r="B15" s="4"/>
      <c r="C15" s="4"/>
      <c r="D15" s="4"/>
      <c r="E15" s="4"/>
      <c r="F15" s="11"/>
      <c r="G15" s="11"/>
      <c r="H15" s="2"/>
      <c r="I15" s="2"/>
      <c r="J15" s="2"/>
      <c r="L15" s="2"/>
    </row>
    <row r="16" spans="1:12" ht="12.75">
      <c r="A16" s="12" t="s">
        <v>4</v>
      </c>
      <c r="B16" s="13"/>
      <c r="C16" s="13"/>
      <c r="D16" s="14"/>
      <c r="E16" s="4"/>
      <c r="F16" s="11"/>
      <c r="G16" s="11"/>
      <c r="H16" s="2"/>
      <c r="I16" s="2"/>
      <c r="J16" s="2"/>
      <c r="L16" s="2"/>
    </row>
    <row r="17" spans="1:12" ht="12.75">
      <c r="A17" s="15" t="s">
        <v>64</v>
      </c>
      <c r="B17" s="16"/>
      <c r="C17" s="17"/>
      <c r="D17" s="18"/>
      <c r="E17" s="2"/>
      <c r="F17" s="2"/>
      <c r="G17" s="2"/>
      <c r="H17" s="2"/>
      <c r="I17" s="2"/>
      <c r="K17" s="19"/>
      <c r="L17" s="2"/>
    </row>
    <row r="18" spans="1:12" ht="12.75">
      <c r="A18" s="16" t="s">
        <v>5</v>
      </c>
      <c r="B18" s="16"/>
      <c r="C18" s="17"/>
      <c r="D18" s="18"/>
      <c r="E18" s="2"/>
      <c r="F18" s="2"/>
      <c r="G18" s="2"/>
      <c r="H18" s="2"/>
      <c r="I18" s="2"/>
      <c r="K18" s="19"/>
      <c r="L18" s="2"/>
    </row>
    <row r="19" spans="1:12" ht="12.75">
      <c r="A19" s="16"/>
      <c r="B19" s="16"/>
      <c r="C19" s="17"/>
      <c r="D19" s="18"/>
      <c r="E19" s="2"/>
      <c r="F19" s="2"/>
      <c r="G19" s="2"/>
      <c r="H19" s="2"/>
      <c r="I19" s="2"/>
      <c r="K19" s="19"/>
      <c r="L19" s="2"/>
    </row>
    <row r="20" spans="1:12" ht="12.75">
      <c r="A20" s="7" t="s">
        <v>6</v>
      </c>
      <c r="B20" s="20">
        <v>424528</v>
      </c>
      <c r="C20" s="21" t="s">
        <v>7</v>
      </c>
      <c r="D20" s="18"/>
      <c r="E20" s="2"/>
      <c r="F20" s="2"/>
      <c r="G20" s="2"/>
      <c r="H20" s="2"/>
      <c r="I20" s="2"/>
      <c r="L20" s="2"/>
    </row>
    <row r="21" spans="1:12" ht="12.75">
      <c r="A21" s="7" t="s">
        <v>8</v>
      </c>
      <c r="B21" s="22">
        <v>1.06</v>
      </c>
      <c r="C21" s="21" t="s">
        <v>7</v>
      </c>
      <c r="D21" s="18"/>
      <c r="E21" s="2"/>
      <c r="F21" s="2"/>
      <c r="G21" s="2"/>
      <c r="H21" s="2"/>
      <c r="I21" s="2"/>
      <c r="L21" s="2"/>
    </row>
    <row r="22" spans="1:12" ht="13.5" thickBot="1">
      <c r="A22" s="7" t="s">
        <v>9</v>
      </c>
      <c r="B22" s="23">
        <f>ROUNDUP(B20*B21,0)</f>
        <v>450000</v>
      </c>
      <c r="C22" s="21" t="s">
        <v>7</v>
      </c>
      <c r="D22" s="24"/>
      <c r="E22" s="25"/>
      <c r="F22" s="2"/>
      <c r="G22" s="2"/>
      <c r="H22" s="2"/>
      <c r="I22" s="2"/>
      <c r="L22" s="2"/>
    </row>
    <row r="23" spans="1:12" ht="13.5" thickTop="1">
      <c r="A23" s="7" t="s">
        <v>65</v>
      </c>
      <c r="B23" s="26">
        <v>15000</v>
      </c>
      <c r="C23" s="21" t="s">
        <v>7</v>
      </c>
      <c r="D23" s="18"/>
      <c r="E23" s="2"/>
      <c r="F23" s="2"/>
      <c r="G23" s="2"/>
      <c r="H23" s="2"/>
      <c r="I23" s="2"/>
      <c r="L23" s="2"/>
    </row>
    <row r="24" spans="1:12" ht="12.75">
      <c r="A24" s="7" t="s">
        <v>71</v>
      </c>
      <c r="B24" s="27">
        <v>30000</v>
      </c>
      <c r="C24" s="21" t="s">
        <v>7</v>
      </c>
      <c r="D24" s="18"/>
      <c r="E24" s="2"/>
      <c r="F24" s="2"/>
      <c r="G24" s="2"/>
      <c r="H24" s="2"/>
      <c r="I24" s="2"/>
      <c r="L24" s="2"/>
    </row>
    <row r="25" spans="1:12" ht="12.75">
      <c r="A25" s="7" t="s">
        <v>10</v>
      </c>
      <c r="B25" s="28">
        <f>B22/(B23+B24)</f>
        <v>10</v>
      </c>
      <c r="C25" s="21" t="s">
        <v>7</v>
      </c>
      <c r="D25" s="24"/>
      <c r="E25" s="25"/>
      <c r="F25" s="2"/>
      <c r="G25" s="2"/>
      <c r="H25" s="2"/>
      <c r="I25" s="2"/>
      <c r="L25" s="2"/>
    </row>
    <row r="26" spans="1:12" ht="12.75">
      <c r="A26" s="7"/>
      <c r="B26" s="7"/>
      <c r="C26" s="29"/>
      <c r="D26" s="18"/>
      <c r="E26" s="2"/>
      <c r="F26" s="2"/>
      <c r="G26" s="2"/>
      <c r="H26" s="2"/>
      <c r="I26" s="2"/>
      <c r="L26" s="2"/>
    </row>
    <row r="27" spans="1:12" ht="12.75">
      <c r="A27" s="7" t="s">
        <v>11</v>
      </c>
      <c r="B27" s="20">
        <v>216981</v>
      </c>
      <c r="C27" s="21" t="s">
        <v>7</v>
      </c>
      <c r="D27" s="18"/>
      <c r="E27" s="2"/>
      <c r="F27" s="2"/>
      <c r="G27" s="2"/>
      <c r="H27" s="2"/>
      <c r="I27" s="2"/>
      <c r="L27" s="2"/>
    </row>
    <row r="28" spans="1:12" ht="12.75">
      <c r="A28" s="7" t="s">
        <v>8</v>
      </c>
      <c r="B28" s="22">
        <v>1.06</v>
      </c>
      <c r="C28" s="21" t="s">
        <v>7</v>
      </c>
      <c r="D28" s="18"/>
      <c r="E28" s="2"/>
      <c r="F28" s="2"/>
      <c r="G28" s="2"/>
      <c r="H28" s="2"/>
      <c r="I28" s="2"/>
      <c r="L28" s="2"/>
    </row>
    <row r="29" spans="1:12" ht="13.5" thickBot="1">
      <c r="A29" s="7" t="s">
        <v>9</v>
      </c>
      <c r="B29" s="23">
        <f>ROUND(B27*B28,0)</f>
        <v>230000</v>
      </c>
      <c r="C29" s="21" t="s">
        <v>7</v>
      </c>
      <c r="D29" s="24"/>
      <c r="E29" s="25"/>
      <c r="F29" s="2"/>
      <c r="G29" s="2"/>
      <c r="H29" s="2"/>
      <c r="I29" s="2"/>
      <c r="L29" s="2"/>
    </row>
    <row r="30" spans="1:12" ht="13.5" thickTop="1">
      <c r="A30" s="7" t="s">
        <v>66</v>
      </c>
      <c r="B30" s="26">
        <v>6000</v>
      </c>
      <c r="C30" s="21" t="s">
        <v>7</v>
      </c>
      <c r="D30" s="18"/>
      <c r="E30" s="2"/>
      <c r="F30" s="2"/>
      <c r="G30" s="2"/>
      <c r="H30" s="2"/>
      <c r="I30" s="2"/>
      <c r="L30" s="2"/>
    </row>
    <row r="31" spans="1:12" ht="12.75">
      <c r="A31" s="7" t="s">
        <v>72</v>
      </c>
      <c r="B31" s="27">
        <v>5500</v>
      </c>
      <c r="C31" s="21" t="s">
        <v>7</v>
      </c>
      <c r="D31" s="18"/>
      <c r="E31" s="2"/>
      <c r="F31" s="2"/>
      <c r="G31" s="2"/>
      <c r="H31" s="2"/>
      <c r="I31" s="2"/>
      <c r="L31" s="2"/>
    </row>
    <row r="32" spans="1:12" ht="12.75">
      <c r="A32" s="7" t="s">
        <v>12</v>
      </c>
      <c r="B32" s="28">
        <f>B29/(B30+B31)</f>
        <v>20</v>
      </c>
      <c r="C32" s="21" t="s">
        <v>7</v>
      </c>
      <c r="D32" s="24"/>
      <c r="E32" s="25"/>
      <c r="F32" s="2"/>
      <c r="G32" s="2"/>
      <c r="H32" s="2"/>
      <c r="I32" s="2"/>
      <c r="L32" s="2"/>
    </row>
    <row r="33" spans="1:12" ht="12.75">
      <c r="A33" s="16"/>
      <c r="B33" s="16"/>
      <c r="C33" s="17"/>
      <c r="D33" s="18"/>
      <c r="E33" s="2"/>
      <c r="F33" s="2"/>
      <c r="G33" s="2"/>
      <c r="H33" s="2"/>
      <c r="I33" s="2"/>
      <c r="K33" s="19"/>
      <c r="L33" s="2"/>
    </row>
    <row r="34" spans="1:12" ht="12.75">
      <c r="A34" s="7" t="s">
        <v>13</v>
      </c>
      <c r="B34" s="20">
        <v>56604</v>
      </c>
      <c r="C34" s="21" t="s">
        <v>7</v>
      </c>
      <c r="D34" s="18"/>
      <c r="E34" s="2"/>
      <c r="F34" s="2"/>
      <c r="G34" s="2"/>
      <c r="H34" s="2"/>
      <c r="I34" s="2"/>
      <c r="K34" s="19"/>
      <c r="L34" s="2"/>
    </row>
    <row r="35" spans="1:12" ht="12.75">
      <c r="A35" s="7" t="s">
        <v>8</v>
      </c>
      <c r="B35" s="22">
        <v>1.06</v>
      </c>
      <c r="C35" s="21" t="s">
        <v>7</v>
      </c>
      <c r="D35" s="18"/>
      <c r="E35" s="2"/>
      <c r="F35" s="2"/>
      <c r="G35" s="2"/>
      <c r="H35" s="2"/>
      <c r="I35" s="2"/>
      <c r="K35" s="19"/>
      <c r="L35" s="2"/>
    </row>
    <row r="36" spans="1:12" ht="13.5" thickBot="1">
      <c r="A36" s="7" t="s">
        <v>9</v>
      </c>
      <c r="B36" s="23">
        <f>ROUND(B34*B35,0)</f>
        <v>60000</v>
      </c>
      <c r="C36" s="21" t="s">
        <v>7</v>
      </c>
      <c r="D36" s="24"/>
      <c r="E36" s="25"/>
      <c r="F36" s="2"/>
      <c r="G36" s="2"/>
      <c r="H36" s="2"/>
      <c r="I36" s="2"/>
      <c r="K36" s="19"/>
      <c r="L36" s="2"/>
    </row>
    <row r="37" spans="1:12" ht="13.5" thickTop="1">
      <c r="A37" s="7" t="s">
        <v>67</v>
      </c>
      <c r="B37" s="26">
        <f>5*5000</f>
        <v>25000</v>
      </c>
      <c r="C37" s="21" t="s">
        <v>7</v>
      </c>
      <c r="D37" s="18"/>
      <c r="E37" s="2"/>
      <c r="F37" s="2"/>
      <c r="G37" s="2"/>
      <c r="H37" s="2"/>
      <c r="I37" s="2"/>
      <c r="K37" s="19"/>
      <c r="L37" s="2"/>
    </row>
    <row r="38" spans="1:12" ht="12.75">
      <c r="A38" s="7" t="s">
        <v>73</v>
      </c>
      <c r="B38" s="27">
        <f>10*5000</f>
        <v>50000</v>
      </c>
      <c r="C38" s="21" t="s">
        <v>7</v>
      </c>
      <c r="D38" s="18"/>
      <c r="E38" s="2"/>
      <c r="F38" s="2"/>
      <c r="G38" s="2"/>
      <c r="H38" s="2"/>
      <c r="I38" s="2"/>
      <c r="K38" s="2"/>
      <c r="L38" s="2"/>
    </row>
    <row r="39" spans="1:12" ht="12.75">
      <c r="A39" s="7" t="s">
        <v>14</v>
      </c>
      <c r="B39" s="28">
        <f>B36/(B37+B38)</f>
        <v>0.8</v>
      </c>
      <c r="C39" s="21" t="s">
        <v>7</v>
      </c>
      <c r="D39" s="24"/>
      <c r="E39" s="25"/>
      <c r="F39" s="2"/>
      <c r="G39" s="2"/>
      <c r="H39" s="2"/>
      <c r="I39" s="2"/>
      <c r="K39" s="2"/>
      <c r="L39" s="2"/>
    </row>
    <row r="40" spans="1:12" ht="12.75">
      <c r="A40" s="7"/>
      <c r="B40" s="7"/>
      <c r="C40" s="29"/>
      <c r="D40" s="18"/>
      <c r="E40" s="2"/>
      <c r="F40" s="2"/>
      <c r="G40" s="2"/>
      <c r="H40" s="2"/>
      <c r="I40" s="2"/>
      <c r="K40" s="2"/>
      <c r="L40" s="2"/>
    </row>
    <row r="41" spans="1:12" ht="12.75">
      <c r="A41" s="7" t="s">
        <v>15</v>
      </c>
      <c r="B41" s="20">
        <v>117925</v>
      </c>
      <c r="C41" s="21" t="s">
        <v>7</v>
      </c>
      <c r="D41" s="18"/>
      <c r="E41" s="2"/>
      <c r="F41" s="2"/>
      <c r="G41" s="2"/>
      <c r="H41" s="2"/>
      <c r="I41" s="2"/>
      <c r="K41" s="2"/>
      <c r="L41" s="2"/>
    </row>
    <row r="42" spans="1:12" ht="12.75">
      <c r="A42" s="7" t="s">
        <v>8</v>
      </c>
      <c r="B42" s="22">
        <v>1.06</v>
      </c>
      <c r="C42" s="21" t="s">
        <v>7</v>
      </c>
      <c r="D42" s="18"/>
      <c r="E42" s="2"/>
      <c r="F42" s="2"/>
      <c r="G42" s="2"/>
      <c r="H42" s="2"/>
      <c r="I42" s="2"/>
      <c r="K42" s="2"/>
      <c r="L42" s="2"/>
    </row>
    <row r="43" spans="1:12" ht="13.5" thickBot="1">
      <c r="A43" s="7" t="s">
        <v>9</v>
      </c>
      <c r="B43" s="23">
        <f>ROUND(B41*B42,-1)</f>
        <v>125000</v>
      </c>
      <c r="C43" s="21" t="s">
        <v>7</v>
      </c>
      <c r="D43" s="24"/>
      <c r="E43" s="25"/>
      <c r="F43" s="2"/>
      <c r="G43" s="2"/>
      <c r="H43" s="2"/>
      <c r="I43" s="2"/>
      <c r="K43" s="2"/>
      <c r="L43" s="2"/>
    </row>
    <row r="44" spans="1:12" ht="13.5" thickTop="1">
      <c r="A44" s="7" t="s">
        <v>68</v>
      </c>
      <c r="B44" s="26">
        <v>5000</v>
      </c>
      <c r="C44" s="21" t="s">
        <v>7</v>
      </c>
      <c r="D44" s="18"/>
      <c r="E44" s="2"/>
      <c r="F44" s="2"/>
      <c r="G44" s="2"/>
      <c r="H44" s="2"/>
      <c r="I44" s="2"/>
      <c r="K44" s="2"/>
      <c r="L44" s="2"/>
    </row>
    <row r="45" spans="1:12" ht="12.75">
      <c r="A45" s="7" t="s">
        <v>74</v>
      </c>
      <c r="B45" s="27">
        <v>7500</v>
      </c>
      <c r="C45" s="21" t="s">
        <v>7</v>
      </c>
      <c r="D45" s="18"/>
      <c r="E45" s="2"/>
      <c r="F45" s="2"/>
      <c r="G45" s="2"/>
      <c r="H45" s="2"/>
      <c r="I45" s="2"/>
      <c r="K45" s="2"/>
      <c r="L45" s="2"/>
    </row>
    <row r="46" spans="1:12" ht="12.75">
      <c r="A46" s="7" t="s">
        <v>16</v>
      </c>
      <c r="B46" s="28">
        <f>B43/(B44+B45)</f>
        <v>10</v>
      </c>
      <c r="C46" s="21" t="s">
        <v>7</v>
      </c>
      <c r="D46" s="24"/>
      <c r="E46" s="25"/>
      <c r="F46" s="2"/>
      <c r="G46" s="2"/>
      <c r="H46" s="2"/>
      <c r="I46" s="2"/>
      <c r="K46" s="2"/>
      <c r="L46" s="2"/>
    </row>
    <row r="47" spans="1:12" ht="12.75">
      <c r="A47" s="7"/>
      <c r="B47" s="7"/>
      <c r="C47" s="29"/>
      <c r="D47" s="18"/>
      <c r="E47" s="2"/>
      <c r="F47" s="2"/>
      <c r="G47" s="2"/>
      <c r="H47" s="2"/>
      <c r="I47" s="2"/>
      <c r="L47" s="2"/>
    </row>
    <row r="48" spans="1:12" ht="12.75">
      <c r="A48" s="31"/>
      <c r="B48" s="32"/>
      <c r="C48" s="32"/>
      <c r="J48" s="2"/>
      <c r="L48" s="2"/>
    </row>
    <row r="49" spans="1:12" ht="12.75">
      <c r="A49" s="33" t="s">
        <v>17</v>
      </c>
      <c r="B49" s="34"/>
      <c r="C49" s="34"/>
      <c r="D49" s="8"/>
      <c r="E49" s="8"/>
      <c r="F49" s="8"/>
      <c r="G49" s="8"/>
      <c r="H49" s="8"/>
      <c r="I49" s="8"/>
      <c r="J49" s="7"/>
      <c r="K49" s="35"/>
      <c r="L49" s="2"/>
    </row>
    <row r="50" spans="1:12" ht="12.75">
      <c r="A50" s="15" t="s">
        <v>64</v>
      </c>
      <c r="B50" s="16"/>
      <c r="C50" s="16"/>
      <c r="D50" s="16"/>
      <c r="E50" s="16"/>
      <c r="F50" s="16"/>
      <c r="G50" s="16"/>
      <c r="H50" s="16"/>
      <c r="I50" s="16"/>
      <c r="J50" s="16"/>
      <c r="K50" s="35"/>
      <c r="L50" s="2"/>
    </row>
    <row r="51" spans="1:12" ht="12.75">
      <c r="A51" s="16" t="s">
        <v>18</v>
      </c>
      <c r="B51" s="16"/>
      <c r="C51" s="16"/>
      <c r="D51" s="16"/>
      <c r="E51" s="16"/>
      <c r="F51" s="16"/>
      <c r="G51" s="16"/>
      <c r="H51" s="16"/>
      <c r="I51" s="16"/>
      <c r="J51" s="16"/>
      <c r="K51" s="35"/>
      <c r="L51" s="2"/>
    </row>
    <row r="52" spans="1:12" ht="12.75">
      <c r="A52" s="7"/>
      <c r="B52" s="7"/>
      <c r="C52" s="7"/>
      <c r="D52" s="7"/>
      <c r="E52" s="7"/>
      <c r="F52" s="7"/>
      <c r="G52" s="7"/>
      <c r="H52" s="7"/>
      <c r="I52" s="7"/>
      <c r="J52" s="7"/>
      <c r="K52" s="35"/>
      <c r="L52" s="2"/>
    </row>
    <row r="53" spans="1:12" ht="12.75">
      <c r="A53" s="7"/>
      <c r="B53" s="7"/>
      <c r="C53" s="7"/>
      <c r="D53" s="36" t="s">
        <v>69</v>
      </c>
      <c r="E53" s="36"/>
      <c r="F53" s="36"/>
      <c r="G53" s="36"/>
      <c r="H53" s="36" t="s">
        <v>75</v>
      </c>
      <c r="I53" s="36"/>
      <c r="J53" s="36"/>
      <c r="K53" s="35"/>
      <c r="L53" s="2"/>
    </row>
    <row r="54" spans="1:12" ht="12.75">
      <c r="A54" s="7"/>
      <c r="B54" s="7"/>
      <c r="C54" s="7"/>
      <c r="D54" s="37"/>
      <c r="E54" s="37"/>
      <c r="F54" s="38" t="s">
        <v>19</v>
      </c>
      <c r="G54" s="38"/>
      <c r="H54" s="37"/>
      <c r="I54" s="37"/>
      <c r="J54" s="38" t="s">
        <v>19</v>
      </c>
      <c r="K54" s="35"/>
      <c r="L54" s="2"/>
    </row>
    <row r="55" spans="1:12" ht="12.75">
      <c r="A55" s="7"/>
      <c r="B55" s="7"/>
      <c r="C55" s="7"/>
      <c r="D55" s="38" t="s">
        <v>77</v>
      </c>
      <c r="E55" s="38"/>
      <c r="F55" s="37" t="s">
        <v>78</v>
      </c>
      <c r="G55" s="37"/>
      <c r="H55" s="38" t="s">
        <v>77</v>
      </c>
      <c r="I55" s="38"/>
      <c r="J55" s="37" t="s">
        <v>78</v>
      </c>
      <c r="K55" s="35"/>
      <c r="L55" s="2"/>
    </row>
    <row r="56" spans="1:12" ht="12.75">
      <c r="A56" s="7"/>
      <c r="B56" s="7"/>
      <c r="C56" s="7"/>
      <c r="D56" s="38" t="s">
        <v>20</v>
      </c>
      <c r="E56" s="38"/>
      <c r="F56" s="37" t="s">
        <v>21</v>
      </c>
      <c r="G56" s="37"/>
      <c r="H56" s="38" t="s">
        <v>20</v>
      </c>
      <c r="I56" s="38"/>
      <c r="J56" s="37" t="s">
        <v>21</v>
      </c>
      <c r="K56" s="35"/>
      <c r="L56" s="2"/>
    </row>
    <row r="57" spans="1:12" ht="12.75">
      <c r="A57" s="7"/>
      <c r="B57" s="7"/>
      <c r="C57" s="7"/>
      <c r="D57" s="39" t="s">
        <v>22</v>
      </c>
      <c r="E57" s="39"/>
      <c r="F57" s="39" t="s">
        <v>20</v>
      </c>
      <c r="G57" s="39"/>
      <c r="H57" s="39" t="s">
        <v>22</v>
      </c>
      <c r="I57" s="39"/>
      <c r="J57" s="39" t="s">
        <v>20</v>
      </c>
      <c r="K57" s="35"/>
      <c r="L57" s="2"/>
    </row>
    <row r="58" spans="1:12" ht="12.75">
      <c r="A58" s="7" t="s">
        <v>23</v>
      </c>
      <c r="B58" s="7"/>
      <c r="C58" s="7"/>
      <c r="D58" s="7"/>
      <c r="E58" s="7"/>
      <c r="F58" s="7"/>
      <c r="G58" s="7"/>
      <c r="H58" s="7"/>
      <c r="I58" s="7"/>
      <c r="J58" s="7"/>
      <c r="K58" s="35"/>
      <c r="L58" s="2"/>
    </row>
    <row r="59" spans="1:12" ht="12.75">
      <c r="A59" s="7" t="s">
        <v>24</v>
      </c>
      <c r="B59" s="7"/>
      <c r="C59" s="7"/>
      <c r="D59" s="7"/>
      <c r="E59" s="7"/>
      <c r="F59" s="20">
        <v>1000000</v>
      </c>
      <c r="G59" s="21" t="s">
        <v>7</v>
      </c>
      <c r="H59" s="7"/>
      <c r="I59" s="7"/>
      <c r="J59" s="20">
        <v>1750000</v>
      </c>
      <c r="K59" s="21" t="s">
        <v>7</v>
      </c>
      <c r="L59" s="2"/>
    </row>
    <row r="60" spans="1:12" ht="12.75">
      <c r="A60" s="7" t="s">
        <v>25</v>
      </c>
      <c r="B60" s="7"/>
      <c r="C60" s="7"/>
      <c r="D60" s="7"/>
      <c r="E60" s="7"/>
      <c r="F60" s="7"/>
      <c r="G60" s="29"/>
      <c r="H60" s="7"/>
      <c r="I60" s="29"/>
      <c r="J60" s="7"/>
      <c r="K60" s="35"/>
      <c r="L60" s="2"/>
    </row>
    <row r="61" spans="1:12" ht="12.75">
      <c r="A61" s="7" t="s">
        <v>26</v>
      </c>
      <c r="B61" s="7"/>
      <c r="C61" s="7"/>
      <c r="D61" s="20">
        <v>185185</v>
      </c>
      <c r="E61" s="21" t="s">
        <v>7</v>
      </c>
      <c r="F61" s="7"/>
      <c r="G61" s="29"/>
      <c r="H61" s="20">
        <v>92593</v>
      </c>
      <c r="I61" s="21" t="s">
        <v>7</v>
      </c>
      <c r="J61" s="7"/>
      <c r="K61" s="35"/>
      <c r="L61" s="2"/>
    </row>
    <row r="62" spans="1:12" ht="12.75">
      <c r="A62" s="7" t="s">
        <v>27</v>
      </c>
      <c r="B62" s="57">
        <v>1.08</v>
      </c>
      <c r="C62" s="21" t="s">
        <v>7</v>
      </c>
      <c r="D62" s="40"/>
      <c r="E62" s="41"/>
      <c r="F62" s="42">
        <f>ROUND(D61*B62,0)</f>
        <v>200000</v>
      </c>
      <c r="G62" s="21" t="s">
        <v>7</v>
      </c>
      <c r="H62" s="40"/>
      <c r="I62" s="41"/>
      <c r="J62" s="42">
        <f>ROUND(B62*H61,-1)</f>
        <v>100000</v>
      </c>
      <c r="K62" s="21" t="s">
        <v>7</v>
      </c>
      <c r="L62" s="2"/>
    </row>
    <row r="63" spans="1:12" ht="12.75">
      <c r="A63" s="7" t="s">
        <v>28</v>
      </c>
      <c r="B63" s="7"/>
      <c r="C63" s="29"/>
      <c r="D63" s="40"/>
      <c r="E63" s="41"/>
      <c r="F63" s="40"/>
      <c r="G63" s="41"/>
      <c r="H63" s="40"/>
      <c r="I63" s="41"/>
      <c r="J63" s="40"/>
      <c r="K63" s="35"/>
      <c r="L63" s="2"/>
    </row>
    <row r="64" spans="1:12" ht="12.75">
      <c r="A64" s="7" t="s">
        <v>29</v>
      </c>
      <c r="B64" s="7"/>
      <c r="C64" s="29"/>
      <c r="D64" s="42">
        <v>15000</v>
      </c>
      <c r="E64" s="21" t="s">
        <v>7</v>
      </c>
      <c r="F64" s="40"/>
      <c r="G64" s="41"/>
      <c r="H64" s="42">
        <v>30000</v>
      </c>
      <c r="I64" s="21" t="s">
        <v>7</v>
      </c>
      <c r="J64" s="40"/>
      <c r="K64" s="35"/>
      <c r="L64" s="2"/>
    </row>
    <row r="65" spans="1:12" ht="12.75">
      <c r="A65" s="7" t="s">
        <v>30</v>
      </c>
      <c r="B65" s="28">
        <f>B25</f>
        <v>10</v>
      </c>
      <c r="C65" s="21" t="s">
        <v>7</v>
      </c>
      <c r="D65" s="40"/>
      <c r="E65" s="41"/>
      <c r="F65" s="42">
        <f>B65*D64</f>
        <v>150000</v>
      </c>
      <c r="G65" s="21" t="s">
        <v>7</v>
      </c>
      <c r="H65" s="40"/>
      <c r="I65" s="41"/>
      <c r="J65" s="42">
        <f>H64*B65</f>
        <v>300000</v>
      </c>
      <c r="K65" s="21" t="s">
        <v>7</v>
      </c>
      <c r="L65" s="2"/>
    </row>
    <row r="66" spans="1:12" ht="12.75">
      <c r="A66" s="7" t="s">
        <v>31</v>
      </c>
      <c r="B66" s="7"/>
      <c r="C66" s="29"/>
      <c r="D66" s="40"/>
      <c r="E66" s="41"/>
      <c r="F66" s="40"/>
      <c r="G66" s="41"/>
      <c r="H66" s="40"/>
      <c r="I66" s="41"/>
      <c r="J66" s="40"/>
      <c r="K66" s="35"/>
      <c r="L66" s="2"/>
    </row>
    <row r="67" spans="1:12" ht="12.75">
      <c r="A67" s="7" t="s">
        <v>32</v>
      </c>
      <c r="B67" s="7"/>
      <c r="C67" s="29"/>
      <c r="D67" s="42">
        <v>6000</v>
      </c>
      <c r="E67" s="21" t="s">
        <v>7</v>
      </c>
      <c r="F67" s="40"/>
      <c r="G67" s="41"/>
      <c r="H67" s="42">
        <v>5500</v>
      </c>
      <c r="I67" s="21" t="s">
        <v>7</v>
      </c>
      <c r="J67" s="40"/>
      <c r="K67" s="35"/>
      <c r="L67" s="2"/>
    </row>
    <row r="68" spans="1:12" ht="12.75">
      <c r="A68" s="7" t="s">
        <v>30</v>
      </c>
      <c r="B68" s="28">
        <f>B32</f>
        <v>20</v>
      </c>
      <c r="C68" s="21" t="s">
        <v>7</v>
      </c>
      <c r="D68" s="40"/>
      <c r="E68" s="40"/>
      <c r="F68" s="42">
        <f>D67*B68</f>
        <v>120000</v>
      </c>
      <c r="G68" s="21" t="s">
        <v>7</v>
      </c>
      <c r="H68" s="40"/>
      <c r="I68" s="41"/>
      <c r="J68" s="42">
        <f>H67*B68</f>
        <v>110000</v>
      </c>
      <c r="K68" s="21" t="s">
        <v>7</v>
      </c>
      <c r="L68" s="2"/>
    </row>
    <row r="69" spans="1:12" ht="12.75">
      <c r="A69" s="7" t="s">
        <v>33</v>
      </c>
      <c r="B69" s="7"/>
      <c r="C69" s="29"/>
      <c r="D69" s="40"/>
      <c r="E69" s="41"/>
      <c r="F69" s="40"/>
      <c r="G69" s="41"/>
      <c r="H69" s="40"/>
      <c r="I69" s="41"/>
      <c r="J69" s="40"/>
      <c r="K69" s="29"/>
      <c r="L69" s="2"/>
    </row>
    <row r="70" spans="1:12" ht="12.75">
      <c r="A70" s="7" t="s">
        <v>34</v>
      </c>
      <c r="B70" s="7"/>
      <c r="C70" s="29"/>
      <c r="D70" s="26">
        <v>5</v>
      </c>
      <c r="E70" s="21" t="s">
        <v>7</v>
      </c>
      <c r="F70" s="40"/>
      <c r="G70" s="41"/>
      <c r="H70" s="26">
        <v>10</v>
      </c>
      <c r="I70" s="21" t="s">
        <v>7</v>
      </c>
      <c r="J70" s="40"/>
      <c r="K70" s="29"/>
      <c r="L70" s="2"/>
    </row>
    <row r="71" spans="1:12" ht="12.75">
      <c r="A71" s="7" t="s">
        <v>35</v>
      </c>
      <c r="B71" s="7"/>
      <c r="C71" s="29"/>
      <c r="D71" s="43">
        <v>5000</v>
      </c>
      <c r="E71" s="21" t="s">
        <v>7</v>
      </c>
      <c r="F71" s="40"/>
      <c r="G71" s="41"/>
      <c r="H71" s="43">
        <v>5000</v>
      </c>
      <c r="I71" s="21" t="s">
        <v>7</v>
      </c>
      <c r="J71" s="40"/>
      <c r="K71" s="29"/>
      <c r="L71" s="2"/>
    </row>
    <row r="72" spans="1:12" ht="12.75">
      <c r="A72" s="7"/>
      <c r="B72" s="7"/>
      <c r="C72" s="29"/>
      <c r="D72" s="42">
        <f>D70*D71</f>
        <v>25000</v>
      </c>
      <c r="E72" s="21" t="s">
        <v>7</v>
      </c>
      <c r="F72" s="40"/>
      <c r="G72" s="41"/>
      <c r="H72" s="42">
        <f>H70*H71</f>
        <v>50000</v>
      </c>
      <c r="I72" s="21" t="s">
        <v>7</v>
      </c>
      <c r="J72" s="40"/>
      <c r="K72" s="29"/>
      <c r="L72" s="2"/>
    </row>
    <row r="73" spans="1:12" ht="12.75">
      <c r="A73" s="7" t="s">
        <v>36</v>
      </c>
      <c r="B73" s="28">
        <f>B39</f>
        <v>0.8</v>
      </c>
      <c r="C73" s="21" t="s">
        <v>7</v>
      </c>
      <c r="D73" s="40"/>
      <c r="E73" s="41"/>
      <c r="F73" s="42">
        <f>D72*B73</f>
        <v>20000</v>
      </c>
      <c r="G73" s="21" t="s">
        <v>7</v>
      </c>
      <c r="H73" s="40"/>
      <c r="I73" s="41"/>
      <c r="J73" s="42">
        <f>H72*B73</f>
        <v>40000</v>
      </c>
      <c r="K73" s="21" t="s">
        <v>7</v>
      </c>
      <c r="L73" s="2"/>
    </row>
    <row r="74" spans="1:12" ht="12.75">
      <c r="A74" s="7" t="s">
        <v>37</v>
      </c>
      <c r="B74" s="7"/>
      <c r="C74" s="29"/>
      <c r="D74" s="40"/>
      <c r="E74" s="41"/>
      <c r="F74" s="40"/>
      <c r="G74" s="41"/>
      <c r="H74" s="40"/>
      <c r="I74" s="41"/>
      <c r="J74" s="40"/>
      <c r="K74" s="29"/>
      <c r="L74" s="2"/>
    </row>
    <row r="75" spans="1:12" ht="12.75">
      <c r="A75" s="7" t="s">
        <v>38</v>
      </c>
      <c r="B75" s="7"/>
      <c r="C75" s="29"/>
      <c r="D75" s="42">
        <v>5000</v>
      </c>
      <c r="E75" s="21" t="s">
        <v>7</v>
      </c>
      <c r="F75" s="40"/>
      <c r="G75" s="41"/>
      <c r="H75" s="42">
        <v>7500</v>
      </c>
      <c r="I75" s="21" t="s">
        <v>7</v>
      </c>
      <c r="J75" s="40"/>
      <c r="K75" s="35"/>
      <c r="L75" s="2"/>
    </row>
    <row r="76" spans="1:12" ht="12.75">
      <c r="A76" s="7" t="s">
        <v>30</v>
      </c>
      <c r="B76" s="28">
        <f>B46</f>
        <v>10</v>
      </c>
      <c r="C76" s="21" t="s">
        <v>7</v>
      </c>
      <c r="D76" s="40"/>
      <c r="E76" s="41"/>
      <c r="F76" s="42">
        <f>D75*B76</f>
        <v>50000</v>
      </c>
      <c r="G76" s="21" t="s">
        <v>7</v>
      </c>
      <c r="H76" s="40"/>
      <c r="I76" s="41"/>
      <c r="J76" s="42">
        <f>H75*B76</f>
        <v>75000</v>
      </c>
      <c r="K76" s="21" t="s">
        <v>7</v>
      </c>
      <c r="L76" s="2"/>
    </row>
    <row r="77" spans="1:12" ht="13.5" thickBot="1">
      <c r="A77" s="7" t="s">
        <v>39</v>
      </c>
      <c r="B77" s="7"/>
      <c r="C77" s="7"/>
      <c r="D77" s="40"/>
      <c r="E77" s="40"/>
      <c r="F77" s="23">
        <f>SUM(F59:F76)</f>
        <v>1540000</v>
      </c>
      <c r="G77" s="21" t="s">
        <v>7</v>
      </c>
      <c r="H77" s="40"/>
      <c r="I77" s="40"/>
      <c r="J77" s="23">
        <f>SUM(J59:J76)</f>
        <v>2375000</v>
      </c>
      <c r="K77" s="21" t="s">
        <v>7</v>
      </c>
      <c r="L77" s="2"/>
    </row>
    <row r="78" spans="1:12" ht="13.5" thickTop="1">
      <c r="A78" s="7"/>
      <c r="B78" s="7"/>
      <c r="C78" s="7"/>
      <c r="D78" s="7"/>
      <c r="E78" s="7"/>
      <c r="F78" s="44"/>
      <c r="G78" s="44"/>
      <c r="H78" s="7"/>
      <c r="I78" s="7"/>
      <c r="J78" s="44"/>
      <c r="K78" s="35"/>
      <c r="L78" s="2"/>
    </row>
    <row r="79" spans="1:12" ht="12.75">
      <c r="A79" s="2"/>
      <c r="B79" s="2"/>
      <c r="C79" s="2"/>
      <c r="D79" s="2"/>
      <c r="E79" s="2"/>
      <c r="F79" s="2"/>
      <c r="G79" s="2"/>
      <c r="H79" s="2"/>
      <c r="I79" s="2"/>
      <c r="L79" s="2"/>
    </row>
    <row r="80" spans="1:12" ht="12.75">
      <c r="A80" s="45" t="s">
        <v>40</v>
      </c>
      <c r="B80" s="8"/>
      <c r="C80" s="8"/>
      <c r="D80" s="16"/>
      <c r="E80" s="16"/>
      <c r="F80" s="8"/>
      <c r="G80" s="8"/>
      <c r="H80" s="46"/>
      <c r="L80" s="2"/>
    </row>
    <row r="81" spans="1:12" ht="12.75">
      <c r="A81" s="15" t="s">
        <v>64</v>
      </c>
      <c r="B81" s="16"/>
      <c r="C81" s="16"/>
      <c r="D81" s="16"/>
      <c r="E81" s="16"/>
      <c r="F81" s="47"/>
      <c r="G81" s="47"/>
      <c r="H81" s="46"/>
      <c r="L81" s="2"/>
    </row>
    <row r="82" spans="1:12" ht="12.75">
      <c r="A82" s="16" t="s">
        <v>79</v>
      </c>
      <c r="B82" s="16"/>
      <c r="C82" s="16"/>
      <c r="D82" s="16"/>
      <c r="E82" s="16"/>
      <c r="F82" s="47"/>
      <c r="G82" s="47"/>
      <c r="H82" s="46"/>
      <c r="L82" s="2"/>
    </row>
    <row r="83" spans="1:12" ht="12.75">
      <c r="A83" s="7"/>
      <c r="B83" s="7"/>
      <c r="C83" s="7"/>
      <c r="D83" s="7"/>
      <c r="E83" s="7"/>
      <c r="F83" s="7"/>
      <c r="G83" s="7"/>
      <c r="H83" s="48"/>
      <c r="I83" s="2"/>
      <c r="L83" s="2"/>
    </row>
    <row r="84" spans="1:12" ht="12.75">
      <c r="A84" s="7"/>
      <c r="B84" s="39" t="s">
        <v>69</v>
      </c>
      <c r="C84" s="38"/>
      <c r="D84" s="39" t="s">
        <v>75</v>
      </c>
      <c r="E84" s="38"/>
      <c r="F84" s="39" t="s">
        <v>41</v>
      </c>
      <c r="G84" s="38"/>
      <c r="H84" s="48"/>
      <c r="I84" s="2"/>
      <c r="L84" s="2"/>
    </row>
    <row r="85" spans="1:12" ht="12.75">
      <c r="A85" s="7" t="s">
        <v>42</v>
      </c>
      <c r="B85" s="49">
        <f>5100*355</f>
        <v>1810500</v>
      </c>
      <c r="C85" s="21" t="s">
        <v>7</v>
      </c>
      <c r="D85" s="49">
        <f>4900*455</f>
        <v>2229500</v>
      </c>
      <c r="E85" s="21" t="s">
        <v>7</v>
      </c>
      <c r="F85" s="49">
        <f>SUM(B85:D85)</f>
        <v>4040000</v>
      </c>
      <c r="G85" s="21" t="s">
        <v>7</v>
      </c>
      <c r="H85" s="50"/>
      <c r="I85" s="25"/>
      <c r="L85" s="2"/>
    </row>
    <row r="86" spans="1:12" ht="12.75">
      <c r="A86" s="7" t="s">
        <v>43</v>
      </c>
      <c r="B86" s="7"/>
      <c r="C86" s="29"/>
      <c r="D86" s="7"/>
      <c r="E86" s="29"/>
      <c r="F86" s="7"/>
      <c r="G86" s="7"/>
      <c r="H86" s="48"/>
      <c r="I86" s="2"/>
      <c r="L86" s="2"/>
    </row>
    <row r="87" spans="1:12" ht="12.75">
      <c r="A87" s="7" t="s">
        <v>44</v>
      </c>
      <c r="B87" s="20">
        <v>240000</v>
      </c>
      <c r="C87" s="21" t="s">
        <v>7</v>
      </c>
      <c r="D87" s="51">
        <v>300000</v>
      </c>
      <c r="E87" s="21" t="s">
        <v>7</v>
      </c>
      <c r="F87" s="20">
        <f aca="true" t="shared" si="0" ref="F87:F93">SUM(B87:D87)</f>
        <v>540000</v>
      </c>
      <c r="G87" s="21" t="s">
        <v>7</v>
      </c>
      <c r="H87" s="50"/>
      <c r="I87" s="25"/>
      <c r="L87" s="2"/>
    </row>
    <row r="88" spans="1:12" ht="12.75">
      <c r="A88" s="7" t="s">
        <v>45</v>
      </c>
      <c r="B88" s="27">
        <f>F59</f>
        <v>1000000</v>
      </c>
      <c r="C88" s="21" t="s">
        <v>7</v>
      </c>
      <c r="D88" s="27">
        <f>J59</f>
        <v>1750000</v>
      </c>
      <c r="E88" s="21" t="s">
        <v>7</v>
      </c>
      <c r="F88" s="27">
        <f t="shared" si="0"/>
        <v>2750000</v>
      </c>
      <c r="G88" s="21" t="s">
        <v>7</v>
      </c>
      <c r="H88" s="50"/>
      <c r="I88" s="25"/>
      <c r="L88" s="2"/>
    </row>
    <row r="89" spans="1:12" ht="12.75">
      <c r="A89" s="7" t="s">
        <v>46</v>
      </c>
      <c r="B89" s="27">
        <f>F62</f>
        <v>200000</v>
      </c>
      <c r="C89" s="21" t="s">
        <v>7</v>
      </c>
      <c r="D89" s="27">
        <f>J62</f>
        <v>100000</v>
      </c>
      <c r="E89" s="21" t="s">
        <v>7</v>
      </c>
      <c r="F89" s="27">
        <f t="shared" si="0"/>
        <v>300000</v>
      </c>
      <c r="G89" s="21" t="s">
        <v>7</v>
      </c>
      <c r="H89" s="50"/>
      <c r="I89" s="25"/>
      <c r="L89" s="2"/>
    </row>
    <row r="90" spans="1:12" ht="12.75">
      <c r="A90" s="7" t="s">
        <v>47</v>
      </c>
      <c r="B90" s="27">
        <f>F65</f>
        <v>150000</v>
      </c>
      <c r="C90" s="21" t="s">
        <v>7</v>
      </c>
      <c r="D90" s="27">
        <f>J65</f>
        <v>300000</v>
      </c>
      <c r="E90" s="21" t="s">
        <v>7</v>
      </c>
      <c r="F90" s="27">
        <f>SUM(B90:D90)</f>
        <v>450000</v>
      </c>
      <c r="G90" s="21" t="s">
        <v>7</v>
      </c>
      <c r="H90" s="50"/>
      <c r="I90" s="25"/>
      <c r="L90" s="2"/>
    </row>
    <row r="91" spans="1:12" ht="12.75">
      <c r="A91" s="7" t="s">
        <v>48</v>
      </c>
      <c r="B91" s="43">
        <f>F68</f>
        <v>120000</v>
      </c>
      <c r="C91" s="21" t="s">
        <v>7</v>
      </c>
      <c r="D91" s="43">
        <f>J68</f>
        <v>110000</v>
      </c>
      <c r="E91" s="21" t="s">
        <v>7</v>
      </c>
      <c r="F91" s="43">
        <f>SUM(B91:D91)</f>
        <v>230000</v>
      </c>
      <c r="G91" s="21" t="s">
        <v>7</v>
      </c>
      <c r="H91" s="50"/>
      <c r="I91" s="25"/>
      <c r="L91" s="2"/>
    </row>
    <row r="92" spans="1:12" ht="12.75">
      <c r="A92" s="7" t="s">
        <v>49</v>
      </c>
      <c r="B92" s="27">
        <f>F73</f>
        <v>20000</v>
      </c>
      <c r="C92" s="21" t="s">
        <v>7</v>
      </c>
      <c r="D92" s="27">
        <f>J73</f>
        <v>40000</v>
      </c>
      <c r="E92" s="21" t="s">
        <v>7</v>
      </c>
      <c r="F92" s="27">
        <f t="shared" si="0"/>
        <v>60000</v>
      </c>
      <c r="G92" s="21" t="s">
        <v>7</v>
      </c>
      <c r="H92" s="50"/>
      <c r="I92" s="25"/>
      <c r="L92" s="2"/>
    </row>
    <row r="93" spans="1:12" ht="12.75">
      <c r="A93" s="7" t="s">
        <v>50</v>
      </c>
      <c r="B93" s="27">
        <f>F76</f>
        <v>50000</v>
      </c>
      <c r="C93" s="21" t="s">
        <v>7</v>
      </c>
      <c r="D93" s="27">
        <f>J76</f>
        <v>75000</v>
      </c>
      <c r="E93" s="21" t="s">
        <v>7</v>
      </c>
      <c r="F93" s="27">
        <f t="shared" si="0"/>
        <v>125000</v>
      </c>
      <c r="G93" s="21" t="s">
        <v>7</v>
      </c>
      <c r="H93" s="50"/>
      <c r="I93" s="25"/>
      <c r="L93" s="2"/>
    </row>
    <row r="94" spans="1:12" ht="12.75">
      <c r="A94" s="7" t="s">
        <v>51</v>
      </c>
      <c r="B94" s="52">
        <f>SUM(B87:B93)</f>
        <v>1780000</v>
      </c>
      <c r="C94" s="21" t="s">
        <v>7</v>
      </c>
      <c r="D94" s="52">
        <f>SUM(D87:D93)</f>
        <v>2675000</v>
      </c>
      <c r="E94" s="21" t="s">
        <v>7</v>
      </c>
      <c r="F94" s="52">
        <f>SUM(F87:F93)</f>
        <v>4455000</v>
      </c>
      <c r="G94" s="21" t="s">
        <v>7</v>
      </c>
      <c r="H94" s="50"/>
      <c r="I94" s="25"/>
      <c r="L94" s="2"/>
    </row>
    <row r="95" spans="1:12" ht="12.75">
      <c r="A95" s="7" t="s">
        <v>52</v>
      </c>
      <c r="B95" s="43">
        <f>B104</f>
        <v>215600</v>
      </c>
      <c r="C95" s="21" t="s">
        <v>7</v>
      </c>
      <c r="D95" s="43">
        <f>B109</f>
        <v>332500</v>
      </c>
      <c r="E95" s="21" t="s">
        <v>7</v>
      </c>
      <c r="F95" s="43">
        <f>SUM(B95:D95)</f>
        <v>548100</v>
      </c>
      <c r="G95" s="21" t="s">
        <v>7</v>
      </c>
      <c r="H95" s="50"/>
      <c r="I95" s="25"/>
      <c r="L95" s="2"/>
    </row>
    <row r="96" spans="1:12" ht="12.75">
      <c r="A96" s="7" t="s">
        <v>53</v>
      </c>
      <c r="B96" s="53">
        <f>B94-B95</f>
        <v>1564400</v>
      </c>
      <c r="C96" s="21" t="s">
        <v>7</v>
      </c>
      <c r="D96" s="53">
        <f>D94-D95</f>
        <v>2342500</v>
      </c>
      <c r="E96" s="21" t="s">
        <v>7</v>
      </c>
      <c r="F96" s="53">
        <f>F94-F95</f>
        <v>3906900</v>
      </c>
      <c r="G96" s="21" t="s">
        <v>7</v>
      </c>
      <c r="H96" s="50"/>
      <c r="I96" s="25"/>
      <c r="L96" s="2"/>
    </row>
    <row r="97" spans="1:12" ht="13.5" thickBot="1">
      <c r="A97" s="7" t="s">
        <v>54</v>
      </c>
      <c r="B97" s="54">
        <f>B85-B96</f>
        <v>246100</v>
      </c>
      <c r="C97" s="21" t="s">
        <v>7</v>
      </c>
      <c r="D97" s="54">
        <f>D85-D96</f>
        <v>-113000</v>
      </c>
      <c r="E97" s="21" t="s">
        <v>7</v>
      </c>
      <c r="F97" s="54">
        <f>F85-F96</f>
        <v>133100</v>
      </c>
      <c r="G97" s="21" t="s">
        <v>7</v>
      </c>
      <c r="H97" s="50"/>
      <c r="I97" s="25"/>
      <c r="L97" s="2"/>
    </row>
    <row r="98" spans="1:12" ht="13.5" thickTop="1">
      <c r="A98" s="7"/>
      <c r="B98" s="7"/>
      <c r="C98" s="7"/>
      <c r="D98" s="7"/>
      <c r="E98" s="7"/>
      <c r="F98" s="7"/>
      <c r="G98" s="7"/>
      <c r="H98" s="48"/>
      <c r="I98" s="2"/>
      <c r="L98" s="2"/>
    </row>
    <row r="99" spans="1:12" ht="12.75">
      <c r="A99" s="7" t="s">
        <v>55</v>
      </c>
      <c r="B99" s="7"/>
      <c r="C99" s="7"/>
      <c r="D99" s="7"/>
      <c r="E99" s="7"/>
      <c r="F99" s="7"/>
      <c r="G99" s="7"/>
      <c r="H99" s="48"/>
      <c r="I99" s="2"/>
      <c r="L99" s="2"/>
    </row>
    <row r="100" spans="1:12" ht="12.75">
      <c r="A100" s="7" t="s">
        <v>70</v>
      </c>
      <c r="B100" s="7"/>
      <c r="C100" s="7"/>
      <c r="D100" s="7"/>
      <c r="E100" s="7"/>
      <c r="F100" s="7"/>
      <c r="G100" s="7"/>
      <c r="H100" s="48"/>
      <c r="I100" s="2"/>
      <c r="K100" s="2"/>
      <c r="L100" s="2"/>
    </row>
    <row r="101" spans="1:12" ht="12.75">
      <c r="A101" s="7" t="s">
        <v>56</v>
      </c>
      <c r="B101" s="55">
        <f>F77</f>
        <v>1540000</v>
      </c>
      <c r="C101" s="21" t="s">
        <v>7</v>
      </c>
      <c r="D101" s="7"/>
      <c r="E101" s="7"/>
      <c r="F101" s="7"/>
      <c r="G101" s="7"/>
      <c r="H101" s="48"/>
      <c r="I101" s="2"/>
      <c r="K101" s="2"/>
      <c r="L101" s="2"/>
    </row>
    <row r="102" spans="1:12" ht="12.75">
      <c r="A102" s="7" t="s">
        <v>57</v>
      </c>
      <c r="B102" s="27">
        <v>5000</v>
      </c>
      <c r="C102" s="21" t="s">
        <v>7</v>
      </c>
      <c r="D102" s="7"/>
      <c r="E102" s="7"/>
      <c r="F102" s="7"/>
      <c r="G102" s="7"/>
      <c r="H102" s="48"/>
      <c r="I102" s="2"/>
      <c r="K102" s="2"/>
      <c r="L102" s="2"/>
    </row>
    <row r="103" spans="1:12" ht="12.75">
      <c r="A103" s="7" t="s">
        <v>58</v>
      </c>
      <c r="B103" s="42">
        <v>700</v>
      </c>
      <c r="C103" s="21" t="s">
        <v>7</v>
      </c>
      <c r="D103" s="7"/>
      <c r="E103" s="7"/>
      <c r="F103" s="7"/>
      <c r="G103" s="7"/>
      <c r="H103" s="48"/>
      <c r="I103" s="2"/>
      <c r="K103" s="2"/>
      <c r="L103" s="2"/>
    </row>
    <row r="104" spans="1:12" ht="13.5" thickBot="1">
      <c r="A104" s="7" t="s">
        <v>59</v>
      </c>
      <c r="B104" s="23">
        <f>(B101/B102)*B103</f>
        <v>215600</v>
      </c>
      <c r="C104" s="21" t="s">
        <v>7</v>
      </c>
      <c r="D104" s="7"/>
      <c r="E104" s="7"/>
      <c r="F104" s="7"/>
      <c r="G104" s="7"/>
      <c r="H104" s="48"/>
      <c r="I104" s="2"/>
      <c r="K104" s="2"/>
      <c r="L104" s="2"/>
    </row>
    <row r="105" spans="1:12" ht="13.5" thickTop="1">
      <c r="A105" s="7" t="s">
        <v>76</v>
      </c>
      <c r="B105" s="7"/>
      <c r="C105" s="7"/>
      <c r="D105" s="7"/>
      <c r="E105" s="7"/>
      <c r="F105" s="7"/>
      <c r="G105" s="7"/>
      <c r="H105" s="48"/>
      <c r="I105" s="2"/>
      <c r="K105" s="2"/>
      <c r="L105" s="2"/>
    </row>
    <row r="106" spans="1:12" ht="12.75">
      <c r="A106" s="7" t="s">
        <v>56</v>
      </c>
      <c r="B106" s="55">
        <f>J77</f>
        <v>2375000</v>
      </c>
      <c r="C106" s="21" t="s">
        <v>7</v>
      </c>
      <c r="D106" s="7"/>
      <c r="E106" s="7"/>
      <c r="F106" s="7"/>
      <c r="G106" s="7"/>
      <c r="H106" s="48"/>
      <c r="I106" s="2"/>
      <c r="K106" s="2"/>
      <c r="L106" s="2"/>
    </row>
    <row r="107" spans="1:12" ht="12.75">
      <c r="A107" s="7" t="s">
        <v>57</v>
      </c>
      <c r="B107" s="27">
        <v>5000</v>
      </c>
      <c r="C107" s="21" t="s">
        <v>7</v>
      </c>
      <c r="D107" s="7"/>
      <c r="E107" s="7"/>
      <c r="F107" s="7"/>
      <c r="G107" s="7"/>
      <c r="H107" s="48"/>
      <c r="I107" s="2"/>
      <c r="K107" s="2"/>
      <c r="L107" s="2"/>
    </row>
    <row r="108" spans="1:12" ht="12.75">
      <c r="A108" s="7" t="s">
        <v>58</v>
      </c>
      <c r="B108" s="42">
        <v>700</v>
      </c>
      <c r="C108" s="21" t="s">
        <v>7</v>
      </c>
      <c r="D108" s="7"/>
      <c r="E108" s="7"/>
      <c r="F108" s="7"/>
      <c r="G108" s="7"/>
      <c r="H108" s="48"/>
      <c r="I108" s="2"/>
      <c r="K108" s="2"/>
      <c r="L108" s="2"/>
    </row>
    <row r="109" spans="1:12" ht="13.5" thickBot="1">
      <c r="A109" s="7" t="s">
        <v>59</v>
      </c>
      <c r="B109" s="23">
        <f>(B106/B107)*B108</f>
        <v>332500</v>
      </c>
      <c r="C109" s="21" t="s">
        <v>7</v>
      </c>
      <c r="D109" s="7"/>
      <c r="E109" s="7"/>
      <c r="F109" s="7"/>
      <c r="G109" s="7"/>
      <c r="H109" s="48"/>
      <c r="I109" s="2"/>
      <c r="K109" s="2"/>
      <c r="L109" s="2"/>
    </row>
    <row r="110" spans="1:12" ht="13.5" thickTop="1">
      <c r="A110" s="7"/>
      <c r="B110" s="7"/>
      <c r="C110" s="7"/>
      <c r="D110" s="7"/>
      <c r="E110" s="7"/>
      <c r="F110" s="7"/>
      <c r="G110" s="7"/>
      <c r="H110" s="48"/>
      <c r="I110" s="2"/>
      <c r="J110" s="2"/>
      <c r="K110" s="2"/>
      <c r="L110" s="2"/>
    </row>
    <row r="111" spans="1:12" ht="12.75">
      <c r="A111" s="2"/>
      <c r="B111" s="2"/>
      <c r="C111" s="2"/>
      <c r="D111" s="2"/>
      <c r="E111" s="2"/>
      <c r="F111" s="2"/>
      <c r="G111" s="2"/>
      <c r="H111" s="2"/>
      <c r="I111" s="2"/>
      <c r="J111" s="2"/>
      <c r="K111" s="2"/>
      <c r="L111" s="2"/>
    </row>
    <row r="112" spans="1:12" ht="12.75">
      <c r="A112" s="2"/>
      <c r="B112" s="2"/>
      <c r="C112" s="2"/>
      <c r="D112" s="2"/>
      <c r="E112" s="2"/>
      <c r="F112" s="2"/>
      <c r="G112" s="2"/>
      <c r="H112" s="2"/>
      <c r="I112" s="2"/>
      <c r="J112" s="2"/>
      <c r="K112" s="2"/>
      <c r="L112" s="2"/>
    </row>
    <row r="113" spans="1:12" ht="12.75">
      <c r="A113" s="2"/>
      <c r="B113" s="2"/>
      <c r="C113" s="2"/>
      <c r="D113" s="2"/>
      <c r="E113" s="2"/>
      <c r="F113" s="2"/>
      <c r="G113" s="2"/>
      <c r="H113" s="2"/>
      <c r="I113" s="2"/>
      <c r="J113" s="2"/>
      <c r="K113" s="2"/>
      <c r="L113" s="2"/>
    </row>
    <row r="114" spans="1:12" ht="12.75">
      <c r="A114" s="2"/>
      <c r="B114" s="2"/>
      <c r="C114" s="2"/>
      <c r="D114" s="2"/>
      <c r="E114" s="2"/>
      <c r="F114" s="2"/>
      <c r="G114" s="2"/>
      <c r="H114" s="2"/>
      <c r="I114" s="2"/>
      <c r="J114" s="2"/>
      <c r="K114" s="2"/>
      <c r="L114" s="2"/>
    </row>
    <row r="115" spans="1:12" ht="12.75">
      <c r="A115" s="2"/>
      <c r="B115" s="2"/>
      <c r="C115" s="2"/>
      <c r="D115" s="2"/>
      <c r="E115" s="2"/>
      <c r="F115" s="2"/>
      <c r="G115" s="2"/>
      <c r="H115" s="2"/>
      <c r="I115" s="2"/>
      <c r="J115" s="2"/>
      <c r="K115" s="2"/>
      <c r="L115" s="2"/>
    </row>
  </sheetData>
  <sheetProtection password="C662" sheet="1" objects="1" scenarios="1"/>
  <mergeCells count="3">
    <mergeCell ref="D1:G1"/>
    <mergeCell ref="D2:G2"/>
    <mergeCell ref="A7:F14"/>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L115"/>
  <sheetViews>
    <sheetView zoomScalePageLayoutView="0" workbookViewId="0" topLeftCell="A64">
      <selection activeCell="I90" sqref="I90"/>
    </sheetView>
  </sheetViews>
  <sheetFormatPr defaultColWidth="9.140625" defaultRowHeight="12.75"/>
  <cols>
    <col min="1" max="1" width="28.57421875" style="0" customWidth="1"/>
    <col min="2" max="2" width="11.28125" style="0" bestFit="1" customWidth="1"/>
    <col min="3" max="3" width="13.57421875" style="0" bestFit="1" customWidth="1"/>
    <col min="4" max="4" width="11.28125" style="0" bestFit="1" customWidth="1"/>
    <col min="5" max="5" width="2.140625" style="0" bestFit="1" customWidth="1"/>
    <col min="6" max="6" width="11.28125" style="0" bestFit="1" customWidth="1"/>
    <col min="8" max="8" width="9.7109375" style="0" bestFit="1" customWidth="1"/>
    <col min="10" max="10" width="11.28125" style="0" bestFit="1" customWidth="1"/>
  </cols>
  <sheetData>
    <row r="1" spans="1:12" ht="12.75">
      <c r="A1" s="1" t="s">
        <v>63</v>
      </c>
      <c r="B1" s="2"/>
      <c r="C1" s="3" t="s">
        <v>0</v>
      </c>
      <c r="D1" s="62" t="s">
        <v>60</v>
      </c>
      <c r="E1" s="62"/>
      <c r="F1" s="62"/>
      <c r="G1" s="62"/>
      <c r="H1" s="2"/>
      <c r="I1" s="2"/>
      <c r="J1" s="2"/>
      <c r="K1" s="2"/>
      <c r="L1" s="2"/>
    </row>
    <row r="2" spans="1:12" ht="12.75">
      <c r="A2" s="2"/>
      <c r="B2" s="4"/>
      <c r="C2" s="3" t="s">
        <v>1</v>
      </c>
      <c r="D2" s="63" t="s">
        <v>61</v>
      </c>
      <c r="E2" s="63"/>
      <c r="F2" s="63"/>
      <c r="G2" s="63"/>
      <c r="H2" s="2"/>
      <c r="I2" s="2"/>
      <c r="J2" s="2"/>
      <c r="L2" s="2"/>
    </row>
    <row r="3" spans="1:12" ht="12.75">
      <c r="A3" s="2"/>
      <c r="B3" s="4"/>
      <c r="C3" s="4"/>
      <c r="D3" s="5"/>
      <c r="E3" s="5"/>
      <c r="F3" s="2"/>
      <c r="G3" s="2"/>
      <c r="H3" s="2"/>
      <c r="I3" s="2"/>
      <c r="J3" s="2"/>
      <c r="L3" s="2"/>
    </row>
    <row r="4" spans="1:12" ht="12.75">
      <c r="A4" s="2"/>
      <c r="B4" s="4"/>
      <c r="C4" s="4"/>
      <c r="D4" s="4"/>
      <c r="E4" s="4"/>
      <c r="F4" s="2"/>
      <c r="G4" s="2"/>
      <c r="H4" s="2"/>
      <c r="I4" s="2"/>
      <c r="J4" s="2"/>
      <c r="L4" s="2"/>
    </row>
    <row r="5" spans="1:12" ht="12.75">
      <c r="A5" s="6" t="s">
        <v>2</v>
      </c>
      <c r="B5" s="7"/>
      <c r="C5" s="7"/>
      <c r="D5" s="7"/>
      <c r="E5" s="7"/>
      <c r="F5" s="8"/>
      <c r="G5" s="9"/>
      <c r="H5" s="2"/>
      <c r="I5" s="2"/>
      <c r="J5" s="2"/>
      <c r="L5" s="2"/>
    </row>
    <row r="6" spans="1:12" ht="12.75">
      <c r="A6" s="6" t="s">
        <v>3</v>
      </c>
      <c r="B6" s="7"/>
      <c r="C6" s="7"/>
      <c r="D6" s="7"/>
      <c r="E6" s="7"/>
      <c r="F6" s="8"/>
      <c r="G6" s="9"/>
      <c r="H6" s="2"/>
      <c r="I6" s="2"/>
      <c r="J6" s="2"/>
      <c r="L6" s="2"/>
    </row>
    <row r="7" spans="1:12" ht="12.75">
      <c r="A7" s="60" t="s">
        <v>62</v>
      </c>
      <c r="B7" s="60"/>
      <c r="C7" s="60"/>
      <c r="D7" s="60"/>
      <c r="E7" s="60"/>
      <c r="F7" s="60"/>
      <c r="G7" s="10"/>
      <c r="H7" s="2"/>
      <c r="I7" s="2"/>
      <c r="J7" s="2"/>
      <c r="L7" s="2"/>
    </row>
    <row r="8" spans="1:12" ht="12.75">
      <c r="A8" s="61"/>
      <c r="B8" s="61"/>
      <c r="C8" s="61"/>
      <c r="D8" s="61"/>
      <c r="E8" s="61"/>
      <c r="F8" s="61"/>
      <c r="G8" s="10"/>
      <c r="H8" s="2"/>
      <c r="I8" s="2"/>
      <c r="J8" s="2"/>
      <c r="L8" s="2"/>
    </row>
    <row r="9" spans="1:12" ht="12.75">
      <c r="A9" s="61"/>
      <c r="B9" s="61"/>
      <c r="C9" s="61"/>
      <c r="D9" s="61"/>
      <c r="E9" s="61"/>
      <c r="F9" s="61"/>
      <c r="G9" s="10"/>
      <c r="H9" s="2"/>
      <c r="I9" s="2"/>
      <c r="J9" s="2"/>
      <c r="L9" s="2"/>
    </row>
    <row r="10" spans="1:12" ht="12.75">
      <c r="A10" s="61"/>
      <c r="B10" s="61"/>
      <c r="C10" s="61"/>
      <c r="D10" s="61"/>
      <c r="E10" s="61"/>
      <c r="F10" s="61"/>
      <c r="G10" s="10"/>
      <c r="H10" s="2"/>
      <c r="I10" s="2"/>
      <c r="J10" s="2"/>
      <c r="L10" s="2"/>
    </row>
    <row r="11" spans="1:12" ht="12.75">
      <c r="A11" s="61"/>
      <c r="B11" s="61"/>
      <c r="C11" s="61"/>
      <c r="D11" s="61"/>
      <c r="E11" s="61"/>
      <c r="F11" s="61"/>
      <c r="G11" s="10"/>
      <c r="H11" s="2"/>
      <c r="I11" s="2"/>
      <c r="J11" s="2"/>
      <c r="L11" s="2"/>
    </row>
    <row r="12" spans="1:12" ht="12.75">
      <c r="A12" s="61"/>
      <c r="B12" s="61"/>
      <c r="C12" s="61"/>
      <c r="D12" s="61"/>
      <c r="E12" s="61"/>
      <c r="F12" s="61"/>
      <c r="G12" s="10"/>
      <c r="H12" s="2"/>
      <c r="I12" s="2"/>
      <c r="J12" s="2"/>
      <c r="L12" s="2"/>
    </row>
    <row r="13" spans="1:12" ht="12.75">
      <c r="A13" s="61"/>
      <c r="B13" s="61"/>
      <c r="C13" s="61"/>
      <c r="D13" s="61"/>
      <c r="E13" s="61"/>
      <c r="F13" s="61"/>
      <c r="G13" s="10"/>
      <c r="H13" s="2"/>
      <c r="I13" s="2"/>
      <c r="J13" s="2"/>
      <c r="L13" s="2"/>
    </row>
    <row r="14" spans="1:12" ht="12.75">
      <c r="A14" s="61"/>
      <c r="B14" s="61"/>
      <c r="C14" s="61"/>
      <c r="D14" s="61"/>
      <c r="E14" s="61"/>
      <c r="F14" s="61"/>
      <c r="G14" s="10"/>
      <c r="H14" s="2"/>
      <c r="I14" s="2"/>
      <c r="J14" s="2"/>
      <c r="L14" s="2"/>
    </row>
    <row r="15" spans="1:12" ht="12.75">
      <c r="A15" s="11"/>
      <c r="B15" s="4"/>
      <c r="C15" s="4"/>
      <c r="D15" s="4"/>
      <c r="E15" s="4"/>
      <c r="F15" s="11"/>
      <c r="G15" s="11"/>
      <c r="H15" s="2"/>
      <c r="I15" s="2"/>
      <c r="J15" s="2"/>
      <c r="L15" s="2"/>
    </row>
    <row r="16" spans="1:12" ht="12.75">
      <c r="A16" s="12" t="s">
        <v>4</v>
      </c>
      <c r="B16" s="13"/>
      <c r="C16" s="13"/>
      <c r="D16" s="14"/>
      <c r="E16" s="4"/>
      <c r="F16" s="11"/>
      <c r="G16" s="11"/>
      <c r="H16" s="2"/>
      <c r="I16" s="2"/>
      <c r="J16" s="2"/>
      <c r="L16" s="2"/>
    </row>
    <row r="17" spans="1:12" ht="12.75">
      <c r="A17" s="15" t="s">
        <v>64</v>
      </c>
      <c r="B17" s="16"/>
      <c r="C17" s="17"/>
      <c r="D17" s="18"/>
      <c r="E17" s="2"/>
      <c r="F17" s="2"/>
      <c r="G17" s="2"/>
      <c r="H17" s="2"/>
      <c r="I17" s="2"/>
      <c r="K17" s="19"/>
      <c r="L17" s="2"/>
    </row>
    <row r="18" spans="1:12" ht="12.75">
      <c r="A18" s="16" t="s">
        <v>5</v>
      </c>
      <c r="B18" s="16"/>
      <c r="C18" s="17"/>
      <c r="D18" s="18"/>
      <c r="E18" s="2"/>
      <c r="F18" s="2"/>
      <c r="G18" s="2"/>
      <c r="H18" s="2"/>
      <c r="I18" s="2"/>
      <c r="K18" s="19"/>
      <c r="L18" s="2"/>
    </row>
    <row r="19" spans="1:12" ht="12.75">
      <c r="A19" s="16"/>
      <c r="B19" s="16"/>
      <c r="C19" s="17"/>
      <c r="D19" s="18"/>
      <c r="E19" s="2"/>
      <c r="F19" s="2"/>
      <c r="G19" s="2"/>
      <c r="H19" s="2"/>
      <c r="I19" s="2"/>
      <c r="K19" s="19"/>
      <c r="L19" s="2"/>
    </row>
    <row r="20" spans="1:12" ht="12.75">
      <c r="A20" s="7" t="s">
        <v>6</v>
      </c>
      <c r="B20" s="20">
        <v>424528</v>
      </c>
      <c r="C20" s="21" t="s">
        <v>7</v>
      </c>
      <c r="D20" s="18"/>
      <c r="E20" s="2"/>
      <c r="F20" s="2"/>
      <c r="G20" s="2"/>
      <c r="H20" s="2"/>
      <c r="I20" s="2"/>
      <c r="L20" s="2"/>
    </row>
    <row r="21" spans="1:12" ht="12.75">
      <c r="A21" s="7" t="s">
        <v>8</v>
      </c>
      <c r="B21" s="22">
        <v>1.06</v>
      </c>
      <c r="C21" s="21" t="s">
        <v>7</v>
      </c>
      <c r="D21" s="18"/>
      <c r="E21" s="2"/>
      <c r="F21" s="2"/>
      <c r="G21" s="2"/>
      <c r="H21" s="2"/>
      <c r="I21" s="2"/>
      <c r="L21" s="2"/>
    </row>
    <row r="22" spans="1:12" ht="13.5" thickBot="1">
      <c r="A22" s="7" t="s">
        <v>9</v>
      </c>
      <c r="B22" s="23">
        <v>450000</v>
      </c>
      <c r="C22" s="21" t="s">
        <v>7</v>
      </c>
      <c r="D22" s="24"/>
      <c r="E22" s="25"/>
      <c r="F22" s="2"/>
      <c r="G22" s="2"/>
      <c r="H22" s="2"/>
      <c r="I22" s="2"/>
      <c r="L22" s="2"/>
    </row>
    <row r="23" spans="1:12" ht="13.5" thickTop="1">
      <c r="A23" s="7" t="s">
        <v>65</v>
      </c>
      <c r="B23" s="26">
        <v>15000</v>
      </c>
      <c r="C23" s="21" t="s">
        <v>7</v>
      </c>
      <c r="D23" s="18"/>
      <c r="E23" s="2"/>
      <c r="F23" s="2"/>
      <c r="G23" s="2"/>
      <c r="H23" s="2"/>
      <c r="I23" s="2"/>
      <c r="L23" s="2"/>
    </row>
    <row r="24" spans="1:12" ht="12.75">
      <c r="A24" s="7" t="s">
        <v>71</v>
      </c>
      <c r="B24" s="27">
        <v>30000</v>
      </c>
      <c r="C24" s="21" t="s">
        <v>7</v>
      </c>
      <c r="D24" s="18"/>
      <c r="E24" s="2"/>
      <c r="F24" s="2"/>
      <c r="G24" s="2"/>
      <c r="H24" s="2"/>
      <c r="I24" s="2"/>
      <c r="L24" s="2"/>
    </row>
    <row r="25" spans="1:12" ht="12.75">
      <c r="A25" s="7" t="s">
        <v>10</v>
      </c>
      <c r="B25" s="28">
        <v>10</v>
      </c>
      <c r="C25" s="21" t="s">
        <v>7</v>
      </c>
      <c r="D25" s="24"/>
      <c r="E25" s="25"/>
      <c r="F25" s="2"/>
      <c r="G25" s="2"/>
      <c r="H25" s="2"/>
      <c r="I25" s="2"/>
      <c r="L25" s="2"/>
    </row>
    <row r="26" spans="1:12" ht="12.75">
      <c r="A26" s="7"/>
      <c r="B26" s="7"/>
      <c r="C26" s="29"/>
      <c r="D26" s="18"/>
      <c r="E26" s="2"/>
      <c r="F26" s="2"/>
      <c r="G26" s="2"/>
      <c r="H26" s="2"/>
      <c r="I26" s="2"/>
      <c r="L26" s="2"/>
    </row>
    <row r="27" spans="1:12" ht="12.75">
      <c r="A27" s="7" t="s">
        <v>11</v>
      </c>
      <c r="B27" s="20">
        <v>216981</v>
      </c>
      <c r="C27" s="21" t="s">
        <v>7</v>
      </c>
      <c r="D27" s="18"/>
      <c r="E27" s="2"/>
      <c r="F27" s="2"/>
      <c r="G27" s="2"/>
      <c r="H27" s="2"/>
      <c r="I27" s="2"/>
      <c r="L27" s="2"/>
    </row>
    <row r="28" spans="1:12" ht="12.75">
      <c r="A28" s="7" t="s">
        <v>8</v>
      </c>
      <c r="B28" s="22">
        <v>1.06</v>
      </c>
      <c r="C28" s="21" t="s">
        <v>7</v>
      </c>
      <c r="D28" s="18"/>
      <c r="E28" s="2"/>
      <c r="F28" s="2"/>
      <c r="G28" s="2"/>
      <c r="H28" s="2"/>
      <c r="I28" s="2"/>
      <c r="L28" s="2"/>
    </row>
    <row r="29" spans="1:12" ht="13.5" thickBot="1">
      <c r="A29" s="7" t="s">
        <v>9</v>
      </c>
      <c r="B29" s="23">
        <v>230000</v>
      </c>
      <c r="C29" s="21" t="s">
        <v>7</v>
      </c>
      <c r="D29" s="24"/>
      <c r="E29" s="25"/>
      <c r="F29" s="2"/>
      <c r="G29" s="2"/>
      <c r="H29" s="2"/>
      <c r="I29" s="2"/>
      <c r="L29" s="2"/>
    </row>
    <row r="30" spans="1:12" ht="13.5" thickTop="1">
      <c r="A30" s="7" t="s">
        <v>66</v>
      </c>
      <c r="B30" s="26">
        <v>6000</v>
      </c>
      <c r="C30" s="21" t="s">
        <v>7</v>
      </c>
      <c r="D30" s="18"/>
      <c r="E30" s="2"/>
      <c r="F30" s="2"/>
      <c r="G30" s="2"/>
      <c r="H30" s="2"/>
      <c r="I30" s="2"/>
      <c r="L30" s="2"/>
    </row>
    <row r="31" spans="1:12" ht="12.75">
      <c r="A31" s="7" t="s">
        <v>72</v>
      </c>
      <c r="B31" s="27">
        <v>5500</v>
      </c>
      <c r="C31" s="21" t="s">
        <v>7</v>
      </c>
      <c r="D31" s="18"/>
      <c r="E31" s="2"/>
      <c r="F31" s="2"/>
      <c r="G31" s="2"/>
      <c r="H31" s="2"/>
      <c r="I31" s="2"/>
      <c r="L31" s="2"/>
    </row>
    <row r="32" spans="1:12" ht="12.75">
      <c r="A32" s="7" t="s">
        <v>12</v>
      </c>
      <c r="B32" s="28">
        <v>20</v>
      </c>
      <c r="C32" s="21" t="s">
        <v>7</v>
      </c>
      <c r="D32" s="24"/>
      <c r="E32" s="25"/>
      <c r="F32" s="2"/>
      <c r="G32" s="2"/>
      <c r="H32" s="2"/>
      <c r="I32" s="2"/>
      <c r="L32" s="2"/>
    </row>
    <row r="33" spans="1:12" ht="12.75">
      <c r="A33" s="16"/>
      <c r="B33" s="16"/>
      <c r="C33" s="17"/>
      <c r="D33" s="18"/>
      <c r="E33" s="2"/>
      <c r="F33" s="2"/>
      <c r="G33" s="2"/>
      <c r="H33" s="2"/>
      <c r="I33" s="2"/>
      <c r="K33" s="19"/>
      <c r="L33" s="2"/>
    </row>
    <row r="34" spans="1:12" ht="12.75">
      <c r="A34" s="7" t="s">
        <v>13</v>
      </c>
      <c r="B34" s="20">
        <v>56604</v>
      </c>
      <c r="C34" s="21" t="s">
        <v>7</v>
      </c>
      <c r="D34" s="18"/>
      <c r="E34" s="2"/>
      <c r="F34" s="2"/>
      <c r="G34" s="2"/>
      <c r="H34" s="2"/>
      <c r="I34" s="2"/>
      <c r="K34" s="19"/>
      <c r="L34" s="2"/>
    </row>
    <row r="35" spans="1:12" ht="12.75">
      <c r="A35" s="7" t="s">
        <v>8</v>
      </c>
      <c r="B35" s="22">
        <v>1.06</v>
      </c>
      <c r="C35" s="21" t="s">
        <v>7</v>
      </c>
      <c r="D35" s="18"/>
      <c r="E35" s="2"/>
      <c r="F35" s="2"/>
      <c r="G35" s="2"/>
      <c r="H35" s="2"/>
      <c r="I35" s="2"/>
      <c r="K35" s="19"/>
      <c r="L35" s="2"/>
    </row>
    <row r="36" spans="1:12" ht="13.5" thickBot="1">
      <c r="A36" s="7" t="s">
        <v>9</v>
      </c>
      <c r="B36" s="23">
        <v>60000</v>
      </c>
      <c r="C36" s="21" t="s">
        <v>7</v>
      </c>
      <c r="D36" s="24"/>
      <c r="E36" s="25"/>
      <c r="F36" s="2"/>
      <c r="G36" s="2"/>
      <c r="H36" s="2"/>
      <c r="I36" s="2"/>
      <c r="K36" s="19"/>
      <c r="L36" s="2"/>
    </row>
    <row r="37" spans="1:12" ht="13.5" thickTop="1">
      <c r="A37" s="7" t="s">
        <v>67</v>
      </c>
      <c r="B37" s="26">
        <v>25000</v>
      </c>
      <c r="C37" s="21" t="s">
        <v>7</v>
      </c>
      <c r="D37" s="18"/>
      <c r="E37" s="2"/>
      <c r="F37" s="2"/>
      <c r="G37" s="2"/>
      <c r="H37" s="2"/>
      <c r="I37" s="2"/>
      <c r="K37" s="19"/>
      <c r="L37" s="2"/>
    </row>
    <row r="38" spans="1:12" ht="12.75">
      <c r="A38" s="7" t="s">
        <v>73</v>
      </c>
      <c r="B38" s="27">
        <v>50000</v>
      </c>
      <c r="C38" s="21" t="s">
        <v>7</v>
      </c>
      <c r="D38" s="18"/>
      <c r="E38" s="2"/>
      <c r="F38" s="2"/>
      <c r="G38" s="2"/>
      <c r="H38" s="2"/>
      <c r="I38" s="2"/>
      <c r="K38" s="2"/>
      <c r="L38" s="2"/>
    </row>
    <row r="39" spans="1:12" ht="12.75">
      <c r="A39" s="7" t="s">
        <v>14</v>
      </c>
      <c r="B39" s="28">
        <v>0.8</v>
      </c>
      <c r="C39" s="21" t="s">
        <v>7</v>
      </c>
      <c r="D39" s="24"/>
      <c r="E39" s="25"/>
      <c r="F39" s="2"/>
      <c r="G39" s="2"/>
      <c r="H39" s="2"/>
      <c r="I39" s="2"/>
      <c r="K39" s="2"/>
      <c r="L39" s="2"/>
    </row>
    <row r="40" spans="1:12" ht="12.75">
      <c r="A40" s="7"/>
      <c r="B40" s="7"/>
      <c r="C40" s="29"/>
      <c r="D40" s="18"/>
      <c r="E40" s="2"/>
      <c r="F40" s="2"/>
      <c r="G40" s="2"/>
      <c r="H40" s="2"/>
      <c r="I40" s="2"/>
      <c r="K40" s="2"/>
      <c r="L40" s="2"/>
    </row>
    <row r="41" spans="1:12" ht="12.75">
      <c r="A41" s="7" t="s">
        <v>15</v>
      </c>
      <c r="B41" s="20">
        <v>117925</v>
      </c>
      <c r="C41" s="21" t="s">
        <v>7</v>
      </c>
      <c r="D41" s="18"/>
      <c r="E41" s="2"/>
      <c r="F41" s="2"/>
      <c r="G41" s="2"/>
      <c r="H41" s="2"/>
      <c r="I41" s="2"/>
      <c r="K41" s="2"/>
      <c r="L41" s="2"/>
    </row>
    <row r="42" spans="1:12" ht="12.75">
      <c r="A42" s="7" t="s">
        <v>8</v>
      </c>
      <c r="B42" s="22">
        <v>1.06</v>
      </c>
      <c r="C42" s="21" t="s">
        <v>7</v>
      </c>
      <c r="D42" s="18"/>
      <c r="E42" s="2"/>
      <c r="F42" s="2"/>
      <c r="G42" s="2"/>
      <c r="H42" s="2"/>
      <c r="I42" s="2"/>
      <c r="K42" s="2"/>
      <c r="L42" s="2"/>
    </row>
    <row r="43" spans="1:12" ht="13.5" thickBot="1">
      <c r="A43" s="7" t="s">
        <v>9</v>
      </c>
      <c r="B43" s="23">
        <v>125000</v>
      </c>
      <c r="C43" s="21" t="s">
        <v>7</v>
      </c>
      <c r="D43" s="24"/>
      <c r="E43" s="25"/>
      <c r="F43" s="2"/>
      <c r="G43" s="2"/>
      <c r="H43" s="2"/>
      <c r="I43" s="2"/>
      <c r="K43" s="2"/>
      <c r="L43" s="2"/>
    </row>
    <row r="44" spans="1:12" ht="13.5" thickTop="1">
      <c r="A44" s="7" t="s">
        <v>68</v>
      </c>
      <c r="B44" s="26">
        <v>5000</v>
      </c>
      <c r="C44" s="21" t="s">
        <v>7</v>
      </c>
      <c r="D44" s="18"/>
      <c r="E44" s="2"/>
      <c r="F44" s="2"/>
      <c r="G44" s="2"/>
      <c r="H44" s="2"/>
      <c r="I44" s="2"/>
      <c r="K44" s="2"/>
      <c r="L44" s="2"/>
    </row>
    <row r="45" spans="1:12" ht="12.75">
      <c r="A45" s="7" t="s">
        <v>74</v>
      </c>
      <c r="B45" s="27">
        <v>7500</v>
      </c>
      <c r="C45" s="21" t="s">
        <v>7</v>
      </c>
      <c r="D45" s="18"/>
      <c r="E45" s="2"/>
      <c r="F45" s="2"/>
      <c r="G45" s="2"/>
      <c r="H45" s="2"/>
      <c r="I45" s="2"/>
      <c r="K45" s="2"/>
      <c r="L45" s="2"/>
    </row>
    <row r="46" spans="1:12" ht="12.75">
      <c r="A46" s="7" t="s">
        <v>16</v>
      </c>
      <c r="B46" s="28">
        <v>10</v>
      </c>
      <c r="C46" s="21" t="s">
        <v>7</v>
      </c>
      <c r="D46" s="24"/>
      <c r="E46" s="25"/>
      <c r="F46" s="2"/>
      <c r="G46" s="2"/>
      <c r="H46" s="2"/>
      <c r="I46" s="2"/>
      <c r="K46" s="2"/>
      <c r="L46" s="2"/>
    </row>
    <row r="47" spans="1:12" ht="12.75">
      <c r="A47" s="7"/>
      <c r="B47" s="7"/>
      <c r="C47" s="29"/>
      <c r="D47" s="18"/>
      <c r="E47" s="2"/>
      <c r="F47" s="2"/>
      <c r="G47" s="2"/>
      <c r="H47" s="2"/>
      <c r="I47" s="2"/>
      <c r="L47" s="2"/>
    </row>
    <row r="48" spans="1:12" ht="12.75">
      <c r="A48" s="31"/>
      <c r="B48" s="32"/>
      <c r="C48" s="32"/>
      <c r="J48" s="2"/>
      <c r="L48" s="2"/>
    </row>
    <row r="49" spans="1:12" ht="12.75">
      <c r="A49" s="33" t="s">
        <v>17</v>
      </c>
      <c r="B49" s="34"/>
      <c r="C49" s="34"/>
      <c r="D49" s="8"/>
      <c r="E49" s="8"/>
      <c r="F49" s="8"/>
      <c r="G49" s="8"/>
      <c r="H49" s="8"/>
      <c r="I49" s="8"/>
      <c r="J49" s="7"/>
      <c r="K49" s="35"/>
      <c r="L49" s="2"/>
    </row>
    <row r="50" spans="1:12" ht="12.75">
      <c r="A50" s="15" t="s">
        <v>64</v>
      </c>
      <c r="B50" s="16"/>
      <c r="C50" s="16"/>
      <c r="D50" s="16"/>
      <c r="E50" s="16"/>
      <c r="F50" s="16"/>
      <c r="G50" s="16"/>
      <c r="H50" s="16"/>
      <c r="I50" s="16"/>
      <c r="J50" s="16"/>
      <c r="K50" s="35"/>
      <c r="L50" s="2"/>
    </row>
    <row r="51" spans="1:12" ht="12.75">
      <c r="A51" s="16" t="s">
        <v>18</v>
      </c>
      <c r="B51" s="16"/>
      <c r="C51" s="16"/>
      <c r="D51" s="16"/>
      <c r="E51" s="16"/>
      <c r="F51" s="16"/>
      <c r="G51" s="16"/>
      <c r="H51" s="16"/>
      <c r="I51" s="16"/>
      <c r="J51" s="16"/>
      <c r="K51" s="35"/>
      <c r="L51" s="2"/>
    </row>
    <row r="52" spans="1:12" ht="12.75">
      <c r="A52" s="7"/>
      <c r="B52" s="7"/>
      <c r="C52" s="7"/>
      <c r="D52" s="7"/>
      <c r="E52" s="7"/>
      <c r="F52" s="7"/>
      <c r="G52" s="7"/>
      <c r="H52" s="7"/>
      <c r="I52" s="7"/>
      <c r="J52" s="7"/>
      <c r="K52" s="35"/>
      <c r="L52" s="2"/>
    </row>
    <row r="53" spans="1:12" ht="12.75">
      <c r="A53" s="7"/>
      <c r="B53" s="7"/>
      <c r="C53" s="7"/>
      <c r="D53" s="36" t="s">
        <v>69</v>
      </c>
      <c r="E53" s="36"/>
      <c r="F53" s="36"/>
      <c r="G53" s="36"/>
      <c r="H53" s="36" t="s">
        <v>75</v>
      </c>
      <c r="I53" s="36"/>
      <c r="J53" s="36"/>
      <c r="K53" s="35"/>
      <c r="L53" s="2"/>
    </row>
    <row r="54" spans="1:12" ht="12.75">
      <c r="A54" s="7"/>
      <c r="B54" s="7"/>
      <c r="C54" s="7"/>
      <c r="D54" s="37"/>
      <c r="E54" s="37"/>
      <c r="F54" s="38" t="s">
        <v>19</v>
      </c>
      <c r="G54" s="38"/>
      <c r="H54" s="37"/>
      <c r="I54" s="37"/>
      <c r="J54" s="38" t="s">
        <v>19</v>
      </c>
      <c r="K54" s="35"/>
      <c r="L54" s="2"/>
    </row>
    <row r="55" spans="1:12" ht="12.75">
      <c r="A55" s="7"/>
      <c r="B55" s="7"/>
      <c r="C55" s="7"/>
      <c r="D55" s="38" t="s">
        <v>77</v>
      </c>
      <c r="E55" s="38"/>
      <c r="F55" s="37" t="s">
        <v>78</v>
      </c>
      <c r="G55" s="37"/>
      <c r="H55" s="38" t="s">
        <v>77</v>
      </c>
      <c r="I55" s="38"/>
      <c r="J55" s="37" t="s">
        <v>78</v>
      </c>
      <c r="K55" s="35"/>
      <c r="L55" s="2"/>
    </row>
    <row r="56" spans="1:12" ht="12.75">
      <c r="A56" s="7"/>
      <c r="B56" s="7"/>
      <c r="C56" s="7"/>
      <c r="D56" s="38" t="s">
        <v>20</v>
      </c>
      <c r="E56" s="38"/>
      <c r="F56" s="37" t="s">
        <v>21</v>
      </c>
      <c r="G56" s="37"/>
      <c r="H56" s="38" t="s">
        <v>20</v>
      </c>
      <c r="I56" s="38"/>
      <c r="J56" s="37" t="s">
        <v>21</v>
      </c>
      <c r="K56" s="35"/>
      <c r="L56" s="2"/>
    </row>
    <row r="57" spans="1:12" ht="12.75">
      <c r="A57" s="7"/>
      <c r="B57" s="7"/>
      <c r="C57" s="7"/>
      <c r="D57" s="39" t="s">
        <v>22</v>
      </c>
      <c r="E57" s="39"/>
      <c r="F57" s="39" t="s">
        <v>20</v>
      </c>
      <c r="G57" s="39"/>
      <c r="H57" s="39" t="s">
        <v>22</v>
      </c>
      <c r="I57" s="39"/>
      <c r="J57" s="39" t="s">
        <v>20</v>
      </c>
      <c r="K57" s="35"/>
      <c r="L57" s="2"/>
    </row>
    <row r="58" spans="1:12" ht="12.75">
      <c r="A58" s="7" t="s">
        <v>23</v>
      </c>
      <c r="B58" s="7"/>
      <c r="C58" s="7"/>
      <c r="D58" s="7"/>
      <c r="E58" s="7"/>
      <c r="F58" s="7"/>
      <c r="G58" s="7"/>
      <c r="H58" s="7"/>
      <c r="I58" s="7"/>
      <c r="J58" s="7"/>
      <c r="K58" s="35"/>
      <c r="L58" s="2"/>
    </row>
    <row r="59" spans="1:12" ht="12.75">
      <c r="A59" s="7" t="s">
        <v>24</v>
      </c>
      <c r="B59" s="7"/>
      <c r="C59" s="7"/>
      <c r="D59" s="7"/>
      <c r="E59" s="7"/>
      <c r="F59" s="20">
        <v>1000000</v>
      </c>
      <c r="G59" s="21" t="s">
        <v>7</v>
      </c>
      <c r="H59" s="7"/>
      <c r="I59" s="7"/>
      <c r="J59" s="20">
        <v>1750000</v>
      </c>
      <c r="K59" s="21" t="s">
        <v>7</v>
      </c>
      <c r="L59" s="2"/>
    </row>
    <row r="60" spans="1:12" ht="12.75">
      <c r="A60" s="7" t="s">
        <v>25</v>
      </c>
      <c r="B60" s="7"/>
      <c r="C60" s="7"/>
      <c r="D60" s="7"/>
      <c r="E60" s="7"/>
      <c r="F60" s="7"/>
      <c r="G60" s="29"/>
      <c r="H60" s="7"/>
      <c r="I60" s="29"/>
      <c r="J60" s="7"/>
      <c r="K60" s="35"/>
      <c r="L60" s="2"/>
    </row>
    <row r="61" spans="1:12" ht="12.75">
      <c r="A61" s="7" t="s">
        <v>26</v>
      </c>
      <c r="B61" s="7"/>
      <c r="C61" s="7"/>
      <c r="D61" s="20">
        <v>185185</v>
      </c>
      <c r="E61" s="21" t="s">
        <v>7</v>
      </c>
      <c r="F61" s="7"/>
      <c r="G61" s="29"/>
      <c r="H61" s="20">
        <v>92593</v>
      </c>
      <c r="I61" s="21" t="s">
        <v>7</v>
      </c>
      <c r="J61" s="7"/>
      <c r="K61" s="35"/>
      <c r="L61" s="2"/>
    </row>
    <row r="62" spans="1:12" ht="12.75">
      <c r="A62" s="7" t="s">
        <v>27</v>
      </c>
      <c r="B62" s="57">
        <v>1.08</v>
      </c>
      <c r="C62" s="21" t="s">
        <v>7</v>
      </c>
      <c r="D62" s="40"/>
      <c r="E62" s="41"/>
      <c r="F62" s="42">
        <v>200000</v>
      </c>
      <c r="G62" s="21" t="s">
        <v>7</v>
      </c>
      <c r="H62" s="40"/>
      <c r="I62" s="41"/>
      <c r="J62" s="42">
        <v>100000</v>
      </c>
      <c r="K62" s="21" t="s">
        <v>7</v>
      </c>
      <c r="L62" s="2"/>
    </row>
    <row r="63" spans="1:12" ht="12.75">
      <c r="A63" s="7" t="s">
        <v>28</v>
      </c>
      <c r="B63" s="7"/>
      <c r="C63" s="29"/>
      <c r="D63" s="40"/>
      <c r="E63" s="41"/>
      <c r="F63" s="40"/>
      <c r="G63" s="41"/>
      <c r="H63" s="40"/>
      <c r="I63" s="41"/>
      <c r="J63" s="40"/>
      <c r="K63" s="35"/>
      <c r="L63" s="2"/>
    </row>
    <row r="64" spans="1:12" ht="12.75">
      <c r="A64" s="7" t="s">
        <v>29</v>
      </c>
      <c r="B64" s="7"/>
      <c r="C64" s="29"/>
      <c r="D64" s="42">
        <v>15000</v>
      </c>
      <c r="E64" s="21" t="s">
        <v>7</v>
      </c>
      <c r="F64" s="40"/>
      <c r="G64" s="41"/>
      <c r="H64" s="42">
        <v>30000</v>
      </c>
      <c r="I64" s="21" t="s">
        <v>7</v>
      </c>
      <c r="J64" s="40"/>
      <c r="K64" s="35"/>
      <c r="L64" s="2"/>
    </row>
    <row r="65" spans="1:12" ht="12.75">
      <c r="A65" s="7" t="s">
        <v>30</v>
      </c>
      <c r="B65" s="28">
        <v>10</v>
      </c>
      <c r="C65" s="21" t="s">
        <v>7</v>
      </c>
      <c r="D65" s="40"/>
      <c r="E65" s="41"/>
      <c r="F65" s="42">
        <v>150000</v>
      </c>
      <c r="G65" s="21" t="s">
        <v>7</v>
      </c>
      <c r="H65" s="40"/>
      <c r="I65" s="41"/>
      <c r="J65" s="42">
        <v>300000</v>
      </c>
      <c r="K65" s="21" t="s">
        <v>7</v>
      </c>
      <c r="L65" s="2"/>
    </row>
    <row r="66" spans="1:12" ht="12.75">
      <c r="A66" s="7" t="s">
        <v>31</v>
      </c>
      <c r="B66" s="7"/>
      <c r="C66" s="29"/>
      <c r="D66" s="40"/>
      <c r="E66" s="41"/>
      <c r="F66" s="40"/>
      <c r="G66" s="41"/>
      <c r="H66" s="40"/>
      <c r="I66" s="41"/>
      <c r="J66" s="40"/>
      <c r="K66" s="35"/>
      <c r="L66" s="2"/>
    </row>
    <row r="67" spans="1:12" ht="12.75">
      <c r="A67" s="7" t="s">
        <v>32</v>
      </c>
      <c r="B67" s="7"/>
      <c r="C67" s="29"/>
      <c r="D67" s="42">
        <v>6000</v>
      </c>
      <c r="E67" s="21" t="s">
        <v>7</v>
      </c>
      <c r="F67" s="40"/>
      <c r="G67" s="41"/>
      <c r="H67" s="42">
        <v>5500</v>
      </c>
      <c r="I67" s="21" t="s">
        <v>7</v>
      </c>
      <c r="J67" s="40"/>
      <c r="K67" s="35"/>
      <c r="L67" s="2"/>
    </row>
    <row r="68" spans="1:12" ht="12.75">
      <c r="A68" s="7" t="s">
        <v>30</v>
      </c>
      <c r="B68" s="28">
        <v>20</v>
      </c>
      <c r="C68" s="21" t="s">
        <v>7</v>
      </c>
      <c r="D68" s="40"/>
      <c r="E68" s="40"/>
      <c r="F68" s="42">
        <v>120000</v>
      </c>
      <c r="G68" s="21" t="s">
        <v>7</v>
      </c>
      <c r="H68" s="40"/>
      <c r="I68" s="41"/>
      <c r="J68" s="42">
        <v>110000</v>
      </c>
      <c r="K68" s="21" t="s">
        <v>7</v>
      </c>
      <c r="L68" s="2"/>
    </row>
    <row r="69" spans="1:12" ht="12.75">
      <c r="A69" s="7" t="s">
        <v>33</v>
      </c>
      <c r="B69" s="7"/>
      <c r="C69" s="29"/>
      <c r="D69" s="40"/>
      <c r="E69" s="41"/>
      <c r="F69" s="40"/>
      <c r="G69" s="41"/>
      <c r="H69" s="40"/>
      <c r="I69" s="41"/>
      <c r="J69" s="40"/>
      <c r="K69" s="29"/>
      <c r="L69" s="2"/>
    </row>
    <row r="70" spans="1:12" ht="12.75">
      <c r="A70" s="7" t="s">
        <v>34</v>
      </c>
      <c r="B70" s="7"/>
      <c r="C70" s="29"/>
      <c r="D70" s="26">
        <v>5</v>
      </c>
      <c r="E70" s="21" t="s">
        <v>7</v>
      </c>
      <c r="F70" s="40"/>
      <c r="G70" s="41"/>
      <c r="H70" s="26">
        <v>10</v>
      </c>
      <c r="I70" s="21" t="s">
        <v>7</v>
      </c>
      <c r="J70" s="40"/>
      <c r="K70" s="29"/>
      <c r="L70" s="2"/>
    </row>
    <row r="71" spans="1:12" ht="12.75">
      <c r="A71" s="7" t="s">
        <v>35</v>
      </c>
      <c r="B71" s="7"/>
      <c r="C71" s="29"/>
      <c r="D71" s="43">
        <v>5000</v>
      </c>
      <c r="E71" s="21" t="s">
        <v>7</v>
      </c>
      <c r="F71" s="40"/>
      <c r="G71" s="41"/>
      <c r="H71" s="43">
        <v>5000</v>
      </c>
      <c r="I71" s="21" t="s">
        <v>7</v>
      </c>
      <c r="J71" s="40"/>
      <c r="K71" s="29"/>
      <c r="L71" s="2"/>
    </row>
    <row r="72" spans="1:12" ht="12.75">
      <c r="A72" s="7"/>
      <c r="B72" s="7"/>
      <c r="C72" s="29"/>
      <c r="D72" s="42">
        <v>25000</v>
      </c>
      <c r="E72" s="21" t="s">
        <v>7</v>
      </c>
      <c r="F72" s="40"/>
      <c r="G72" s="41"/>
      <c r="H72" s="42">
        <v>50000</v>
      </c>
      <c r="I72" s="21" t="s">
        <v>7</v>
      </c>
      <c r="J72" s="40"/>
      <c r="K72" s="29"/>
      <c r="L72" s="2"/>
    </row>
    <row r="73" spans="1:12" ht="12.75">
      <c r="A73" s="7" t="s">
        <v>36</v>
      </c>
      <c r="B73" s="28">
        <v>0.8</v>
      </c>
      <c r="C73" s="21" t="s">
        <v>7</v>
      </c>
      <c r="D73" s="40"/>
      <c r="E73" s="41"/>
      <c r="F73" s="42">
        <v>20000</v>
      </c>
      <c r="G73" s="21" t="s">
        <v>7</v>
      </c>
      <c r="H73" s="40"/>
      <c r="I73" s="41"/>
      <c r="J73" s="42">
        <v>40000</v>
      </c>
      <c r="K73" s="21" t="s">
        <v>7</v>
      </c>
      <c r="L73" s="2"/>
    </row>
    <row r="74" spans="1:12" ht="12.75">
      <c r="A74" s="7" t="s">
        <v>37</v>
      </c>
      <c r="B74" s="7"/>
      <c r="C74" s="29"/>
      <c r="D74" s="40"/>
      <c r="E74" s="41"/>
      <c r="F74" s="40"/>
      <c r="G74" s="41"/>
      <c r="H74" s="40"/>
      <c r="I74" s="41"/>
      <c r="J74" s="40"/>
      <c r="K74" s="29"/>
      <c r="L74" s="2"/>
    </row>
    <row r="75" spans="1:12" ht="12.75">
      <c r="A75" s="7" t="s">
        <v>38</v>
      </c>
      <c r="B75" s="7"/>
      <c r="C75" s="29"/>
      <c r="D75" s="42">
        <v>5000</v>
      </c>
      <c r="E75" s="21" t="s">
        <v>7</v>
      </c>
      <c r="F75" s="40"/>
      <c r="G75" s="41"/>
      <c r="H75" s="42">
        <v>7500</v>
      </c>
      <c r="I75" s="21" t="s">
        <v>7</v>
      </c>
      <c r="J75" s="40"/>
      <c r="K75" s="35"/>
      <c r="L75" s="2"/>
    </row>
    <row r="76" spans="1:12" ht="12.75">
      <c r="A76" s="7" t="s">
        <v>30</v>
      </c>
      <c r="B76" s="28">
        <v>10</v>
      </c>
      <c r="C76" s="21" t="s">
        <v>7</v>
      </c>
      <c r="D76" s="40"/>
      <c r="E76" s="41"/>
      <c r="F76" s="42">
        <v>50000</v>
      </c>
      <c r="G76" s="21" t="s">
        <v>7</v>
      </c>
      <c r="H76" s="40"/>
      <c r="I76" s="41"/>
      <c r="J76" s="42">
        <v>75000</v>
      </c>
      <c r="K76" s="21" t="s">
        <v>7</v>
      </c>
      <c r="L76" s="2"/>
    </row>
    <row r="77" spans="1:12" ht="13.5" thickBot="1">
      <c r="A77" s="7" t="s">
        <v>39</v>
      </c>
      <c r="B77" s="7"/>
      <c r="C77" s="7"/>
      <c r="D77" s="40"/>
      <c r="E77" s="40"/>
      <c r="F77" s="23">
        <v>1540000</v>
      </c>
      <c r="G77" s="21" t="s">
        <v>7</v>
      </c>
      <c r="H77" s="40"/>
      <c r="I77" s="40"/>
      <c r="J77" s="23">
        <v>2375000</v>
      </c>
      <c r="K77" s="21" t="s">
        <v>7</v>
      </c>
      <c r="L77" s="2"/>
    </row>
    <row r="78" spans="1:12" ht="13.5" thickTop="1">
      <c r="A78" s="7"/>
      <c r="B78" s="7"/>
      <c r="C78" s="7"/>
      <c r="D78" s="7"/>
      <c r="E78" s="7"/>
      <c r="F78" s="44"/>
      <c r="G78" s="44"/>
      <c r="H78" s="7"/>
      <c r="I78" s="7"/>
      <c r="J78" s="44"/>
      <c r="K78" s="35"/>
      <c r="L78" s="2"/>
    </row>
    <row r="79" spans="1:12" ht="12.75">
      <c r="A79" s="2"/>
      <c r="B79" s="2"/>
      <c r="C79" s="2"/>
      <c r="D79" s="2"/>
      <c r="E79" s="2"/>
      <c r="F79" s="2"/>
      <c r="G79" s="2"/>
      <c r="H79" s="2"/>
      <c r="I79" s="2"/>
      <c r="L79" s="2"/>
    </row>
    <row r="80" spans="1:12" ht="12.75">
      <c r="A80" s="45" t="s">
        <v>40</v>
      </c>
      <c r="B80" s="8"/>
      <c r="C80" s="8"/>
      <c r="D80" s="16"/>
      <c r="E80" s="16"/>
      <c r="F80" s="8"/>
      <c r="G80" s="8"/>
      <c r="H80" s="46"/>
      <c r="L80" s="2"/>
    </row>
    <row r="81" spans="1:12" ht="12.75">
      <c r="A81" s="15" t="s">
        <v>64</v>
      </c>
      <c r="B81" s="16"/>
      <c r="C81" s="16"/>
      <c r="D81" s="16"/>
      <c r="E81" s="16"/>
      <c r="F81" s="47"/>
      <c r="G81" s="47"/>
      <c r="H81" s="46"/>
      <c r="L81" s="2"/>
    </row>
    <row r="82" spans="1:12" ht="12.75">
      <c r="A82" s="16" t="s">
        <v>79</v>
      </c>
      <c r="B82" s="16"/>
      <c r="C82" s="16"/>
      <c r="D82" s="16"/>
      <c r="E82" s="16"/>
      <c r="F82" s="47"/>
      <c r="G82" s="47"/>
      <c r="H82" s="46"/>
      <c r="L82" s="2"/>
    </row>
    <row r="83" spans="1:12" ht="12.75">
      <c r="A83" s="7"/>
      <c r="B83" s="7"/>
      <c r="C83" s="7"/>
      <c r="D83" s="7"/>
      <c r="E83" s="7"/>
      <c r="F83" s="7"/>
      <c r="G83" s="7"/>
      <c r="H83" s="48"/>
      <c r="I83" s="2"/>
      <c r="L83" s="2"/>
    </row>
    <row r="84" spans="1:12" ht="12.75">
      <c r="A84" s="7"/>
      <c r="B84" s="39" t="s">
        <v>69</v>
      </c>
      <c r="C84" s="38"/>
      <c r="D84" s="39" t="s">
        <v>75</v>
      </c>
      <c r="E84" s="38"/>
      <c r="F84" s="39" t="s">
        <v>41</v>
      </c>
      <c r="G84" s="38"/>
      <c r="H84" s="48"/>
      <c r="I84" s="2"/>
      <c r="L84" s="2"/>
    </row>
    <row r="85" spans="1:12" ht="12.75">
      <c r="A85" s="7" t="s">
        <v>42</v>
      </c>
      <c r="B85" s="49">
        <v>1810500</v>
      </c>
      <c r="C85" s="21" t="s">
        <v>7</v>
      </c>
      <c r="D85" s="49">
        <v>2229500</v>
      </c>
      <c r="E85" s="21" t="s">
        <v>7</v>
      </c>
      <c r="F85" s="49">
        <v>4040000</v>
      </c>
      <c r="G85" s="21" t="s">
        <v>7</v>
      </c>
      <c r="H85" s="50"/>
      <c r="I85" s="25"/>
      <c r="L85" s="2"/>
    </row>
    <row r="86" spans="1:12" ht="12.75">
      <c r="A86" s="7" t="s">
        <v>43</v>
      </c>
      <c r="B86" s="7"/>
      <c r="C86" s="29"/>
      <c r="D86" s="7"/>
      <c r="E86" s="29"/>
      <c r="F86" s="7"/>
      <c r="G86" s="7"/>
      <c r="H86" s="48"/>
      <c r="I86" s="2"/>
      <c r="L86" s="2"/>
    </row>
    <row r="87" spans="1:12" ht="12.75">
      <c r="A87" s="7" t="s">
        <v>44</v>
      </c>
      <c r="B87" s="20">
        <v>240000</v>
      </c>
      <c r="C87" s="21" t="s">
        <v>7</v>
      </c>
      <c r="D87" s="51">
        <v>300000</v>
      </c>
      <c r="E87" s="21" t="s">
        <v>7</v>
      </c>
      <c r="F87" s="20">
        <v>540000</v>
      </c>
      <c r="G87" s="21" t="s">
        <v>7</v>
      </c>
      <c r="H87" s="50"/>
      <c r="I87" s="25"/>
      <c r="L87" s="2"/>
    </row>
    <row r="88" spans="1:12" ht="12.75">
      <c r="A88" s="7" t="s">
        <v>45</v>
      </c>
      <c r="B88" s="27">
        <v>1000000</v>
      </c>
      <c r="C88" s="21" t="s">
        <v>7</v>
      </c>
      <c r="D88" s="27">
        <v>1750000</v>
      </c>
      <c r="E88" s="21" t="s">
        <v>7</v>
      </c>
      <c r="F88" s="27">
        <v>2750000</v>
      </c>
      <c r="G88" s="21" t="s">
        <v>7</v>
      </c>
      <c r="H88" s="50"/>
      <c r="I88" s="25"/>
      <c r="L88" s="2"/>
    </row>
    <row r="89" spans="1:12" ht="12.75">
      <c r="A89" s="7" t="s">
        <v>46</v>
      </c>
      <c r="B89" s="27">
        <v>200000</v>
      </c>
      <c r="C89" s="21" t="s">
        <v>7</v>
      </c>
      <c r="D89" s="27">
        <v>100000</v>
      </c>
      <c r="E89" s="21" t="s">
        <v>7</v>
      </c>
      <c r="F89" s="27">
        <v>300000</v>
      </c>
      <c r="G89" s="21" t="s">
        <v>7</v>
      </c>
      <c r="H89" s="50"/>
      <c r="I89" s="25"/>
      <c r="L89" s="2"/>
    </row>
    <row r="90" spans="1:12" ht="12.75">
      <c r="A90" s="7" t="s">
        <v>47</v>
      </c>
      <c r="B90" s="27">
        <v>150000</v>
      </c>
      <c r="C90" s="21" t="s">
        <v>7</v>
      </c>
      <c r="D90" s="27">
        <v>300000</v>
      </c>
      <c r="E90" s="21" t="s">
        <v>7</v>
      </c>
      <c r="F90" s="27">
        <v>450000</v>
      </c>
      <c r="G90" s="21" t="s">
        <v>7</v>
      </c>
      <c r="H90" s="50"/>
      <c r="I90" s="25"/>
      <c r="L90" s="2"/>
    </row>
    <row r="91" spans="1:12" ht="12.75">
      <c r="A91" s="7" t="s">
        <v>48</v>
      </c>
      <c r="B91" s="43">
        <v>120000</v>
      </c>
      <c r="C91" s="21" t="s">
        <v>7</v>
      </c>
      <c r="D91" s="43">
        <v>110000</v>
      </c>
      <c r="E91" s="21" t="s">
        <v>7</v>
      </c>
      <c r="F91" s="43">
        <v>230000</v>
      </c>
      <c r="G91" s="21" t="s">
        <v>7</v>
      </c>
      <c r="H91" s="50"/>
      <c r="I91" s="25"/>
      <c r="L91" s="2"/>
    </row>
    <row r="92" spans="1:12" ht="12.75">
      <c r="A92" s="7" t="s">
        <v>49</v>
      </c>
      <c r="B92" s="27">
        <v>20000</v>
      </c>
      <c r="C92" s="21" t="s">
        <v>7</v>
      </c>
      <c r="D92" s="27">
        <v>40000</v>
      </c>
      <c r="E92" s="21" t="s">
        <v>7</v>
      </c>
      <c r="F92" s="27">
        <v>60000</v>
      </c>
      <c r="G92" s="21" t="s">
        <v>7</v>
      </c>
      <c r="H92" s="50"/>
      <c r="I92" s="25"/>
      <c r="L92" s="2"/>
    </row>
    <row r="93" spans="1:12" ht="12.75">
      <c r="A93" s="7" t="s">
        <v>50</v>
      </c>
      <c r="B93" s="27">
        <v>50000</v>
      </c>
      <c r="C93" s="21" t="s">
        <v>7</v>
      </c>
      <c r="D93" s="27">
        <v>75000</v>
      </c>
      <c r="E93" s="21" t="s">
        <v>7</v>
      </c>
      <c r="F93" s="27">
        <v>125000</v>
      </c>
      <c r="G93" s="21" t="s">
        <v>7</v>
      </c>
      <c r="H93" s="50"/>
      <c r="I93" s="25"/>
      <c r="L93" s="2"/>
    </row>
    <row r="94" spans="1:12" ht="12.75">
      <c r="A94" s="7" t="s">
        <v>51</v>
      </c>
      <c r="B94" s="52">
        <v>1780000</v>
      </c>
      <c r="C94" s="21" t="s">
        <v>7</v>
      </c>
      <c r="D94" s="52">
        <v>2675000</v>
      </c>
      <c r="E94" s="21" t="s">
        <v>7</v>
      </c>
      <c r="F94" s="52">
        <v>4455000</v>
      </c>
      <c r="G94" s="21" t="s">
        <v>7</v>
      </c>
      <c r="H94" s="50"/>
      <c r="I94" s="25"/>
      <c r="L94" s="2"/>
    </row>
    <row r="95" spans="1:12" ht="12.75">
      <c r="A95" s="7" t="s">
        <v>52</v>
      </c>
      <c r="B95" s="43">
        <v>215600</v>
      </c>
      <c r="C95" s="21" t="s">
        <v>7</v>
      </c>
      <c r="D95" s="43">
        <v>332500</v>
      </c>
      <c r="E95" s="21" t="s">
        <v>7</v>
      </c>
      <c r="F95" s="43">
        <v>548100</v>
      </c>
      <c r="G95" s="21" t="s">
        <v>7</v>
      </c>
      <c r="H95" s="50"/>
      <c r="I95" s="25"/>
      <c r="L95" s="2"/>
    </row>
    <row r="96" spans="1:12" ht="12.75">
      <c r="A96" s="7" t="s">
        <v>53</v>
      </c>
      <c r="B96" s="53">
        <v>1564400</v>
      </c>
      <c r="C96" s="21" t="s">
        <v>7</v>
      </c>
      <c r="D96" s="53">
        <v>2342500</v>
      </c>
      <c r="E96" s="21" t="s">
        <v>7</v>
      </c>
      <c r="F96" s="53">
        <v>3906900</v>
      </c>
      <c r="G96" s="21" t="s">
        <v>7</v>
      </c>
      <c r="H96" s="50"/>
      <c r="I96" s="25"/>
      <c r="L96" s="2"/>
    </row>
    <row r="97" spans="1:12" ht="13.5" thickBot="1">
      <c r="A97" s="7" t="s">
        <v>54</v>
      </c>
      <c r="B97" s="54">
        <v>246100</v>
      </c>
      <c r="C97" s="21" t="s">
        <v>7</v>
      </c>
      <c r="D97" s="54">
        <v>-113000</v>
      </c>
      <c r="E97" s="21" t="s">
        <v>7</v>
      </c>
      <c r="F97" s="54">
        <v>133100</v>
      </c>
      <c r="G97" s="21" t="s">
        <v>7</v>
      </c>
      <c r="H97" s="50"/>
      <c r="I97" s="25"/>
      <c r="L97" s="2"/>
    </row>
    <row r="98" spans="1:12" ht="13.5" thickTop="1">
      <c r="A98" s="7"/>
      <c r="B98" s="7"/>
      <c r="C98" s="7"/>
      <c r="D98" s="7"/>
      <c r="E98" s="7"/>
      <c r="F98" s="7"/>
      <c r="G98" s="7"/>
      <c r="H98" s="48"/>
      <c r="I98" s="2"/>
      <c r="L98" s="2"/>
    </row>
    <row r="99" spans="1:12" ht="12.75">
      <c r="A99" s="7" t="s">
        <v>55</v>
      </c>
      <c r="B99" s="7"/>
      <c r="C99" s="7"/>
      <c r="D99" s="7"/>
      <c r="E99" s="7"/>
      <c r="F99" s="7"/>
      <c r="G99" s="7"/>
      <c r="H99" s="48"/>
      <c r="I99" s="2"/>
      <c r="L99" s="2"/>
    </row>
    <row r="100" spans="1:12" ht="12.75">
      <c r="A100" s="7" t="s">
        <v>70</v>
      </c>
      <c r="B100" s="7"/>
      <c r="C100" s="7"/>
      <c r="D100" s="7"/>
      <c r="E100" s="7"/>
      <c r="F100" s="7"/>
      <c r="G100" s="7"/>
      <c r="H100" s="48"/>
      <c r="I100" s="2"/>
      <c r="K100" s="2"/>
      <c r="L100" s="2"/>
    </row>
    <row r="101" spans="1:12" ht="12.75">
      <c r="A101" s="7" t="s">
        <v>56</v>
      </c>
      <c r="B101" s="55">
        <v>1540000</v>
      </c>
      <c r="C101" s="21" t="s">
        <v>7</v>
      </c>
      <c r="D101" s="7"/>
      <c r="E101" s="7"/>
      <c r="F101" s="7"/>
      <c r="G101" s="7"/>
      <c r="H101" s="48"/>
      <c r="I101" s="2"/>
      <c r="K101" s="2"/>
      <c r="L101" s="2"/>
    </row>
    <row r="102" spans="1:12" ht="12.75">
      <c r="A102" s="7" t="s">
        <v>57</v>
      </c>
      <c r="B102" s="27">
        <v>5000</v>
      </c>
      <c r="C102" s="21" t="s">
        <v>7</v>
      </c>
      <c r="D102" s="7"/>
      <c r="E102" s="7"/>
      <c r="F102" s="7"/>
      <c r="G102" s="7"/>
      <c r="H102" s="48"/>
      <c r="I102" s="2"/>
      <c r="K102" s="2"/>
      <c r="L102" s="2"/>
    </row>
    <row r="103" spans="1:12" ht="12.75">
      <c r="A103" s="7" t="s">
        <v>58</v>
      </c>
      <c r="B103" s="42">
        <v>700</v>
      </c>
      <c r="C103" s="21" t="s">
        <v>7</v>
      </c>
      <c r="D103" s="7"/>
      <c r="E103" s="7"/>
      <c r="F103" s="7"/>
      <c r="G103" s="7"/>
      <c r="H103" s="48"/>
      <c r="I103" s="2"/>
      <c r="K103" s="2"/>
      <c r="L103" s="2"/>
    </row>
    <row r="104" spans="1:12" ht="13.5" thickBot="1">
      <c r="A104" s="7" t="s">
        <v>59</v>
      </c>
      <c r="B104" s="23">
        <v>215600</v>
      </c>
      <c r="C104" s="21" t="s">
        <v>7</v>
      </c>
      <c r="D104" s="7"/>
      <c r="E104" s="7"/>
      <c r="F104" s="7"/>
      <c r="G104" s="7"/>
      <c r="H104" s="48"/>
      <c r="I104" s="2"/>
      <c r="K104" s="2"/>
      <c r="L104" s="2"/>
    </row>
    <row r="105" spans="1:12" ht="13.5" thickTop="1">
      <c r="A105" s="7" t="s">
        <v>76</v>
      </c>
      <c r="B105" s="7"/>
      <c r="C105" s="7"/>
      <c r="D105" s="7"/>
      <c r="E105" s="7"/>
      <c r="F105" s="7"/>
      <c r="G105" s="7"/>
      <c r="H105" s="48"/>
      <c r="I105" s="2"/>
      <c r="K105" s="2"/>
      <c r="L105" s="2"/>
    </row>
    <row r="106" spans="1:12" ht="12.75">
      <c r="A106" s="7" t="s">
        <v>56</v>
      </c>
      <c r="B106" s="55">
        <v>2375000</v>
      </c>
      <c r="C106" s="21" t="s">
        <v>7</v>
      </c>
      <c r="D106" s="7"/>
      <c r="E106" s="7"/>
      <c r="F106" s="7"/>
      <c r="G106" s="7"/>
      <c r="H106" s="48"/>
      <c r="I106" s="2"/>
      <c r="K106" s="2"/>
      <c r="L106" s="2"/>
    </row>
    <row r="107" spans="1:12" ht="12.75">
      <c r="A107" s="7" t="s">
        <v>57</v>
      </c>
      <c r="B107" s="27">
        <v>5000</v>
      </c>
      <c r="C107" s="21" t="s">
        <v>7</v>
      </c>
      <c r="D107" s="7"/>
      <c r="E107" s="7"/>
      <c r="F107" s="7"/>
      <c r="G107" s="7"/>
      <c r="H107" s="48"/>
      <c r="I107" s="2"/>
      <c r="K107" s="2"/>
      <c r="L107" s="2"/>
    </row>
    <row r="108" spans="1:12" ht="12.75">
      <c r="A108" s="7" t="s">
        <v>58</v>
      </c>
      <c r="B108" s="42">
        <v>700</v>
      </c>
      <c r="C108" s="21" t="s">
        <v>7</v>
      </c>
      <c r="D108" s="7"/>
      <c r="E108" s="7"/>
      <c r="F108" s="7"/>
      <c r="G108" s="7"/>
      <c r="H108" s="48"/>
      <c r="I108" s="2"/>
      <c r="K108" s="2"/>
      <c r="L108" s="2"/>
    </row>
    <row r="109" spans="1:12" ht="13.5" thickBot="1">
      <c r="A109" s="7" t="s">
        <v>59</v>
      </c>
      <c r="B109" s="23">
        <v>332500</v>
      </c>
      <c r="C109" s="21" t="s">
        <v>7</v>
      </c>
      <c r="D109" s="7"/>
      <c r="E109" s="7"/>
      <c r="F109" s="7"/>
      <c r="G109" s="7"/>
      <c r="H109" s="48"/>
      <c r="I109" s="2"/>
      <c r="K109" s="2"/>
      <c r="L109" s="2"/>
    </row>
    <row r="110" spans="1:12" ht="13.5" thickTop="1">
      <c r="A110" s="7"/>
      <c r="B110" s="7"/>
      <c r="C110" s="7"/>
      <c r="D110" s="7"/>
      <c r="E110" s="7"/>
      <c r="F110" s="7"/>
      <c r="G110" s="7"/>
      <c r="H110" s="48"/>
      <c r="I110" s="2"/>
      <c r="J110" s="2"/>
      <c r="K110" s="2"/>
      <c r="L110" s="2"/>
    </row>
    <row r="111" spans="1:12" ht="12.75">
      <c r="A111" s="2"/>
      <c r="B111" s="2"/>
      <c r="C111" s="2"/>
      <c r="D111" s="2"/>
      <c r="E111" s="2"/>
      <c r="F111" s="2"/>
      <c r="G111" s="2"/>
      <c r="H111" s="2"/>
      <c r="I111" s="2"/>
      <c r="J111" s="2"/>
      <c r="K111" s="2"/>
      <c r="L111" s="2"/>
    </row>
    <row r="112" spans="1:12" ht="12.75">
      <c r="A112" s="2"/>
      <c r="B112" s="2"/>
      <c r="C112" s="2"/>
      <c r="D112" s="2"/>
      <c r="E112" s="2"/>
      <c r="F112" s="2"/>
      <c r="G112" s="2"/>
      <c r="H112" s="2"/>
      <c r="I112" s="2"/>
      <c r="J112" s="2"/>
      <c r="K112" s="2"/>
      <c r="L112" s="2"/>
    </row>
    <row r="113" spans="1:12" ht="12.75">
      <c r="A113" s="2"/>
      <c r="B113" s="2"/>
      <c r="C113" s="2"/>
      <c r="D113" s="2"/>
      <c r="E113" s="2"/>
      <c r="F113" s="2"/>
      <c r="G113" s="2"/>
      <c r="H113" s="2"/>
      <c r="I113" s="2"/>
      <c r="J113" s="2"/>
      <c r="K113" s="2"/>
      <c r="L113" s="2"/>
    </row>
    <row r="114" spans="1:12" ht="12.75">
      <c r="A114" s="2"/>
      <c r="B114" s="2"/>
      <c r="C114" s="2"/>
      <c r="D114" s="2"/>
      <c r="E114" s="2"/>
      <c r="F114" s="2"/>
      <c r="G114" s="2"/>
      <c r="H114" s="2"/>
      <c r="I114" s="2"/>
      <c r="J114" s="2"/>
      <c r="K114" s="2"/>
      <c r="L114" s="2"/>
    </row>
    <row r="115" spans="1:12" ht="12.75">
      <c r="A115" s="2"/>
      <c r="B115" s="2"/>
      <c r="C115" s="2"/>
      <c r="D115" s="2"/>
      <c r="E115" s="2"/>
      <c r="F115" s="2"/>
      <c r="G115" s="2"/>
      <c r="H115" s="2"/>
      <c r="I115" s="2"/>
      <c r="J115" s="2"/>
      <c r="K115" s="2"/>
      <c r="L115" s="2"/>
    </row>
  </sheetData>
  <sheetProtection password="C662" sheet="1" objects="1" scenarios="1"/>
  <mergeCells count="3">
    <mergeCell ref="D1:G1"/>
    <mergeCell ref="D2:G2"/>
    <mergeCell ref="A7:F14"/>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Hofstra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sivakumar.m</cp:lastModifiedBy>
  <dcterms:created xsi:type="dcterms:W3CDTF">2008-05-16T21:28:53Z</dcterms:created>
  <dcterms:modified xsi:type="dcterms:W3CDTF">2010-09-15T10:28:55Z</dcterms:modified>
  <cp:category/>
  <cp:version/>
  <cp:contentType/>
  <cp:contentStatus/>
</cp:coreProperties>
</file>