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Solved Problem 1" sheetId="1" r:id="rId1"/>
    <sheet name="Solved Problem 2" sheetId="2" r:id="rId2"/>
  </sheets>
  <definedNames>
    <definedName name="ProjectDB" localSheetId="0">'Solved Problem 1'!$B$9:$J$18</definedName>
    <definedName name="ProjectDB" localSheetId="1">'Solved Problem 2'!$B$8:$J$17</definedName>
    <definedName name="ProjectDB">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'Solved Problem 2'!$J$21:$J$27</definedName>
    <definedName name="solver_lhs2" localSheetId="1" hidden="1">'Solved Problem 2'!$H$19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pre" localSheetId="1" hidden="1">0.000001</definedName>
    <definedName name="solver_rel1" localSheetId="1" hidden="1">5</definedName>
    <definedName name="solver_rel2" localSheetId="1" hidden="1">2</definedName>
    <definedName name="solver_rhs1" localSheetId="1" hidden="1">binary</definedName>
    <definedName name="solver_rhs2" localSheetId="1" hidden="1">'Solved Problem 2'!#REF!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comments2.xml><?xml version="1.0" encoding="utf-8"?>
<comments xmlns="http://schemas.openxmlformats.org/spreadsheetml/2006/main">
  <authors>
    <author>Daniel J Bragg</author>
  </authors>
  <commentList>
    <comment ref="H19" authorId="0">
      <text>
        <r>
          <rPr>
            <b/>
            <sz val="12"/>
            <rFont val="Tahoma"/>
            <family val="2"/>
          </rPr>
          <t>Alter The number of crash weeks.</t>
        </r>
      </text>
    </comment>
  </commentList>
</comments>
</file>

<file path=xl/sharedStrings.xml><?xml version="1.0" encoding="utf-8"?>
<sst xmlns="http://schemas.openxmlformats.org/spreadsheetml/2006/main" count="89" uniqueCount="48">
  <si>
    <t>Activity</t>
  </si>
  <si>
    <t>Time</t>
  </si>
  <si>
    <t>ES</t>
  </si>
  <si>
    <t>EF</t>
  </si>
  <si>
    <t>LF</t>
  </si>
  <si>
    <t>LS</t>
  </si>
  <si>
    <t>Slack</t>
  </si>
  <si>
    <t>Immediate Predecessors</t>
  </si>
  <si>
    <t>P1</t>
  </si>
  <si>
    <t>P2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</si>
  <si>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</si>
  <si>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</si>
  <si>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</si>
  <si>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</si>
  <si>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</si>
  <si>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</si>
  <si>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</si>
  <si>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</si>
  <si>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</si>
  <si>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Answers:</t>
  </si>
  <si>
    <t>b. See above</t>
  </si>
  <si>
    <t>d. Change F's time to 4, the critical path changes with a completion time of 23.</t>
  </si>
  <si>
    <t>Assignment: (completed)</t>
  </si>
  <si>
    <t>Activity Times</t>
  </si>
  <si>
    <t>Chapter 3 - Solved Problem 1</t>
  </si>
  <si>
    <t>Earliest Start</t>
  </si>
  <si>
    <t>Earliest Finish</t>
  </si>
  <si>
    <t>Latest Finish</t>
  </si>
  <si>
    <t>Latest Start</t>
  </si>
  <si>
    <t>1. Develop formulas for the ES/EF columns (Hint: use MAX function)</t>
  </si>
  <si>
    <t>2. Develop formulas for the LS/LF columns (Hint: use MIN function)</t>
  </si>
  <si>
    <t>3. Answer parts b, c, &amp; d.</t>
  </si>
  <si>
    <t>Normal</t>
  </si>
  <si>
    <t>Activity Costs</t>
  </si>
  <si>
    <t>Crash</t>
  </si>
  <si>
    <t>Cost/ Week</t>
  </si>
  <si>
    <t>Crash
Weeks</t>
  </si>
  <si>
    <t>Activity
Cost</t>
  </si>
  <si>
    <t>Chapter 3: Solved Problem 2 (Activity crashing)</t>
  </si>
  <si>
    <t>= Activities on the Critical Path</t>
  </si>
  <si>
    <t>= Activities available for crashing on Critical Path</t>
  </si>
  <si>
    <t>= Time to complete project</t>
  </si>
  <si>
    <t>= Cost to complete project</t>
  </si>
  <si>
    <t>Normal Cost to Complete =</t>
  </si>
  <si>
    <t>Crash Cost to Complete=</t>
  </si>
  <si>
    <t>Yellow)</t>
  </si>
  <si>
    <t>c. Critical path is A - B - E - G - I</t>
  </si>
  <si>
    <t>(Activities on Critical Path shown 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</si>
</sst>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_)"/>
    <numFmt numFmtId="166" formatCode="0.0"/>
    <numFmt numFmtId="167" formatCode="0.000"/>
    <numFmt numFmtId="168" formatCode="#,##0_)"/>
  </numFmts>
  <fonts count="4">
    <font>
      <sz val="10"/>
      <name val="Arial"/>
      <family val="0"/>
    </font>
    <font>
      <b/>
      <sz val="12"/>
      <name val="Tahoma"/>
      <family val="2"/>
    </font>
    <font>
      <b/>
      <sz val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0" fillId="3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/>
      <protection/>
    </xf>
    <xf numFmtId="165" fontId="0" fillId="0" borderId="1" xfId="0" applyNumberFormat="1" applyFont="1" applyFill="1" applyBorder="1" applyAlignment="1" applyProtection="1">
      <alignment horizontal="right"/>
      <protection/>
    </xf>
    <xf numFmtId="165" fontId="0" fillId="0" borderId="2" xfId="0" applyNumberFormat="1" applyFont="1" applyFill="1" applyBorder="1" applyAlignment="1" applyProtection="1">
      <alignment horizontal="right"/>
      <protection/>
    </xf>
    <xf numFmtId="0" fontId="0" fillId="4" borderId="4" xfId="0" applyNumberFormat="1" applyFont="1" applyFill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 applyProtection="1">
      <alignment horizontal="right"/>
      <protection/>
    </xf>
    <xf numFmtId="165" fontId="0" fillId="0" borderId="3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 vertical="center"/>
      <protection/>
    </xf>
    <xf numFmtId="165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0" fontId="0" fillId="4" borderId="4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border/>
    </dxf>
    <dxf>
      <font>
        <strike val="0"/>
      </font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J2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9.57421875" style="2" customWidth="1"/>
    <col min="3" max="5" width="7.7109375" style="2" customWidth="1"/>
    <col min="6" max="10" width="9.7109375" style="2" customWidth="1"/>
    <col min="11" max="16384" width="9.140625" style="2" customWidth="1"/>
  </cols>
  <sheetData>
    <row r="2" ht="12.75">
      <c r="B2" s="1" t="s">
        <v>24</v>
      </c>
    </row>
    <row r="3" ht="12.75">
      <c r="B3" s="2" t="s">
        <v>22</v>
      </c>
    </row>
    <row r="4" ht="12.75">
      <c r="B4" s="2" t="s">
        <v>29</v>
      </c>
    </row>
    <row r="5" ht="12.75">
      <c r="B5" s="2" t="s">
        <v>30</v>
      </c>
    </row>
    <row r="6" ht="12.75">
      <c r="B6" s="2" t="s">
        <v>31</v>
      </c>
    </row>
    <row r="8" spans="4:9" ht="30" customHeight="1">
      <c r="D8" s="41" t="s">
        <v>7</v>
      </c>
      <c r="E8" s="42"/>
      <c r="H8" s="3"/>
      <c r="I8" s="4"/>
    </row>
    <row r="9" spans="2:10" ht="25.5">
      <c r="B9" s="5" t="s">
        <v>0</v>
      </c>
      <c r="C9" s="5" t="s">
        <v>1</v>
      </c>
      <c r="D9" s="5" t="s">
        <v>8</v>
      </c>
      <c r="E9" s="5" t="s">
        <v>9</v>
      </c>
      <c r="F9" s="6" t="s">
        <v>25</v>
      </c>
      <c r="G9" s="6" t="s">
        <v>26</v>
      </c>
      <c r="H9" s="6" t="s">
        <v>27</v>
      </c>
      <c r="I9" s="6" t="s">
        <v>28</v>
      </c>
      <c r="J9" s="5" t="s">
        <v>6</v>
      </c>
    </row>
    <row r="10" spans="2:10" ht="12.75">
      <c r="B10" s="7" t="s">
        <v>10</v>
      </c>
      <c r="C10" s="7">
        <v>1</v>
      </c>
      <c r="D10" s="8"/>
      <c r="E10" s="8"/>
      <c r="F10" s="9">
        <v>0</v>
      </c>
      <c r="G10" s="9">
        <f aca="true" t="shared" si="0" ref="G10:G18">F10+C10</f>
        <v>1</v>
      </c>
      <c r="H10" s="9">
        <f>MIN(I11,I12,I13)</f>
        <v>1</v>
      </c>
      <c r="I10" s="9">
        <f aca="true" t="shared" si="1" ref="I10:I18">H10-C10</f>
        <v>0</v>
      </c>
      <c r="J10" s="9">
        <f>I10-F10</f>
        <v>0</v>
      </c>
    </row>
    <row r="11" spans="2:10" ht="12.75">
      <c r="B11" s="7" t="s">
        <v>11</v>
      </c>
      <c r="C11" s="7">
        <v>4</v>
      </c>
      <c r="D11" s="8" t="s">
        <v>10</v>
      </c>
      <c r="E11" s="8"/>
      <c r="F11" s="9">
        <f>G10</f>
        <v>1</v>
      </c>
      <c r="G11" s="9">
        <f t="shared" si="0"/>
        <v>5</v>
      </c>
      <c r="H11" s="9">
        <f>I14</f>
        <v>5</v>
      </c>
      <c r="I11" s="9">
        <f t="shared" si="1"/>
        <v>1</v>
      </c>
      <c r="J11" s="9">
        <f aca="true" t="shared" si="2" ref="J11:J18">I11-F11</f>
        <v>0</v>
      </c>
    </row>
    <row r="12" spans="2:10" ht="12.75">
      <c r="B12" s="7" t="s">
        <v>12</v>
      </c>
      <c r="C12" s="7">
        <v>3</v>
      </c>
      <c r="D12" s="8" t="s">
        <v>10</v>
      </c>
      <c r="E12" s="8"/>
      <c r="F12" s="9">
        <f>G10</f>
        <v>1</v>
      </c>
      <c r="G12" s="9">
        <f t="shared" si="0"/>
        <v>4</v>
      </c>
      <c r="H12" s="9">
        <f>I15</f>
        <v>9</v>
      </c>
      <c r="I12" s="9">
        <f t="shared" si="1"/>
        <v>6</v>
      </c>
      <c r="J12" s="9">
        <f t="shared" si="2"/>
        <v>5</v>
      </c>
    </row>
    <row r="13" spans="2:10" ht="12.75">
      <c r="B13" s="7" t="s">
        <v>13</v>
      </c>
      <c r="C13" s="7">
        <v>7</v>
      </c>
      <c r="D13" s="8" t="s">
        <v>10</v>
      </c>
      <c r="E13" s="8"/>
      <c r="F13" s="9">
        <f>G10</f>
        <v>1</v>
      </c>
      <c r="G13" s="9">
        <f t="shared" si="0"/>
        <v>8</v>
      </c>
      <c r="H13" s="9">
        <f>MIN(I15,I17)</f>
        <v>9</v>
      </c>
      <c r="I13" s="9">
        <f t="shared" si="1"/>
        <v>2</v>
      </c>
      <c r="J13" s="9">
        <f t="shared" si="2"/>
        <v>1</v>
      </c>
    </row>
    <row r="14" spans="2:10" ht="12.75">
      <c r="B14" s="7" t="s">
        <v>14</v>
      </c>
      <c r="C14" s="7">
        <v>6</v>
      </c>
      <c r="D14" s="8" t="s">
        <v>11</v>
      </c>
      <c r="E14" s="8"/>
      <c r="F14" s="9">
        <f>G11</f>
        <v>5</v>
      </c>
      <c r="G14" s="9">
        <f t="shared" si="0"/>
        <v>11</v>
      </c>
      <c r="H14" s="9">
        <f>I16</f>
        <v>11</v>
      </c>
      <c r="I14" s="9">
        <f t="shared" si="1"/>
        <v>5</v>
      </c>
      <c r="J14" s="9">
        <f t="shared" si="2"/>
        <v>0</v>
      </c>
    </row>
    <row r="15" spans="2:10" ht="12.75">
      <c r="B15" s="7" t="s">
        <v>15</v>
      </c>
      <c r="C15" s="10">
        <v>2</v>
      </c>
      <c r="D15" s="8" t="s">
        <v>12</v>
      </c>
      <c r="E15" s="8" t="s">
        <v>13</v>
      </c>
      <c r="F15" s="9">
        <f>MAX(G12,G13)</f>
        <v>8</v>
      </c>
      <c r="G15" s="9">
        <f t="shared" si="0"/>
        <v>10</v>
      </c>
      <c r="H15" s="9">
        <f>I16</f>
        <v>11</v>
      </c>
      <c r="I15" s="9">
        <f t="shared" si="1"/>
        <v>9</v>
      </c>
      <c r="J15" s="9">
        <f t="shared" si="2"/>
        <v>1</v>
      </c>
    </row>
    <row r="16" spans="2:10" ht="12.75">
      <c r="B16" s="7" t="s">
        <v>16</v>
      </c>
      <c r="C16" s="7">
        <v>7</v>
      </c>
      <c r="D16" s="8" t="s">
        <v>14</v>
      </c>
      <c r="E16" s="8" t="s">
        <v>15</v>
      </c>
      <c r="F16" s="9">
        <f>MAX(G14,G15)</f>
        <v>11</v>
      </c>
      <c r="G16" s="9">
        <f t="shared" si="0"/>
        <v>18</v>
      </c>
      <c r="H16" s="9">
        <f>I18</f>
        <v>18</v>
      </c>
      <c r="I16" s="9">
        <f t="shared" si="1"/>
        <v>11</v>
      </c>
      <c r="J16" s="9">
        <f t="shared" si="2"/>
        <v>0</v>
      </c>
    </row>
    <row r="17" spans="2:10" ht="12.75">
      <c r="B17" s="7" t="s">
        <v>17</v>
      </c>
      <c r="C17" s="7">
        <v>9</v>
      </c>
      <c r="D17" s="8" t="s">
        <v>13</v>
      </c>
      <c r="E17" s="8"/>
      <c r="F17" s="9">
        <f>G13</f>
        <v>8</v>
      </c>
      <c r="G17" s="9">
        <f t="shared" si="0"/>
        <v>17</v>
      </c>
      <c r="H17" s="9">
        <f>I18</f>
        <v>18</v>
      </c>
      <c r="I17" s="9">
        <f t="shared" si="1"/>
        <v>9</v>
      </c>
      <c r="J17" s="9">
        <f t="shared" si="2"/>
        <v>1</v>
      </c>
    </row>
    <row r="18" spans="2:10" ht="12.75">
      <c r="B18" s="7" t="s">
        <v>18</v>
      </c>
      <c r="C18" s="7">
        <v>4</v>
      </c>
      <c r="D18" s="8" t="s">
        <v>16</v>
      </c>
      <c r="E18" s="8" t="s">
        <v>17</v>
      </c>
      <c r="F18" s="9">
        <f>MAX(G16,G17)</f>
        <v>18</v>
      </c>
      <c r="G18" s="9">
        <f t="shared" si="0"/>
        <v>22</v>
      </c>
      <c r="H18" s="9">
        <f>G18</f>
        <v>22</v>
      </c>
      <c r="I18" s="9">
        <f t="shared" si="1"/>
        <v>18</v>
      </c>
      <c r="J18" s="9">
        <f t="shared" si="2"/>
        <v>0</v>
      </c>
    </row>
    <row r="19" spans="2:8" ht="12.75">
      <c r="B19" s="11"/>
      <c r="C19" s="11"/>
      <c r="D19" s="11"/>
      <c r="E19" s="11"/>
      <c r="F19" s="12"/>
      <c r="G19" s="12"/>
      <c r="H19" s="12"/>
    </row>
    <row r="20" ht="12.75">
      <c r="B20" s="2" t="s">
        <v>19</v>
      </c>
    </row>
    <row r="21" ht="12.75">
      <c r="B21" s="2" t="s">
        <v>20</v>
      </c>
    </row>
    <row r="22" spans="2:10" ht="12.75">
      <c r="B22" s="2" t="s">
        <v>46</v>
      </c>
      <c r="I22" s="13" t="s">
        <v>47</v>
      </c>
      <c r="J22" s="14" t="s">
        <v>45</v>
      </c>
    </row>
    <row r="23" ht="12.75">
      <c r="B23" s="2" t="s">
        <v>21</v>
      </c>
    </row>
  </sheetData>
  <mergeCells count="1">
    <mergeCell ref="D8:E8"/>
  </mergeCells>
  <conditionalFormatting sqref="B19:E19">
    <cfRule type="expression" priority="1" dxfId="0" stopIfTrue="1">
      <formula>AND(ISNUMBER($I19),$I19=0)</formula>
    </cfRule>
  </conditionalFormatting>
  <conditionalFormatting sqref="B10:J18">
    <cfRule type="expression" priority="2" dxfId="1" stopIfTrue="1">
      <formula>($J10=0)</formula>
    </cfRule>
  </conditionalFormatting>
  <printOptions horizontalCentered="1"/>
  <pageMargins left="0.75" right="0.75" top="1.5" bottom="1" header="1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J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6" customWidth="1"/>
    <col min="2" max="2" width="9.7109375" style="16" customWidth="1"/>
    <col min="3" max="10" width="12.7109375" style="16" customWidth="1"/>
    <col min="11" max="16384" width="9.140625" style="16" customWidth="1"/>
  </cols>
  <sheetData>
    <row r="1" ht="12.75"/>
    <row r="2" ht="12.75">
      <c r="B2" s="15" t="s">
        <v>38</v>
      </c>
    </row>
    <row r="3" ht="12.75"/>
    <row r="4" spans="4:5" ht="12.75">
      <c r="D4" s="17"/>
      <c r="E4" s="18" t="s">
        <v>39</v>
      </c>
    </row>
    <row r="5" spans="4:5" ht="12.75">
      <c r="D5" s="19"/>
      <c r="E5" s="18" t="s">
        <v>40</v>
      </c>
    </row>
    <row r="6" ht="12.75"/>
    <row r="7" spans="4:10" ht="12.75">
      <c r="D7" s="47" t="s">
        <v>7</v>
      </c>
      <c r="E7" s="48"/>
      <c r="F7" s="48"/>
      <c r="G7" s="20"/>
      <c r="J7" s="21"/>
    </row>
    <row r="8" spans="2:10" ht="12.75">
      <c r="B8" s="22" t="s">
        <v>0</v>
      </c>
      <c r="C8" s="22" t="s">
        <v>32</v>
      </c>
      <c r="D8" s="22" t="s">
        <v>8</v>
      </c>
      <c r="E8" s="22" t="s">
        <v>9</v>
      </c>
      <c r="F8" s="22" t="s">
        <v>2</v>
      </c>
      <c r="G8" s="22" t="s">
        <v>3</v>
      </c>
      <c r="H8" s="22" t="s">
        <v>4</v>
      </c>
      <c r="I8" s="22" t="s">
        <v>5</v>
      </c>
      <c r="J8" s="22" t="s">
        <v>6</v>
      </c>
    </row>
    <row r="9" spans="2:10" ht="12.75">
      <c r="B9" s="23" t="s">
        <v>10</v>
      </c>
      <c r="C9" s="23">
        <f>C21-H21</f>
        <v>4</v>
      </c>
      <c r="D9" s="24"/>
      <c r="E9" s="24"/>
      <c r="F9" s="23">
        <v>0</v>
      </c>
      <c r="G9" s="23">
        <f>F9+C9</f>
        <v>4</v>
      </c>
      <c r="H9" s="23">
        <f>MIN(I10,I11)</f>
        <v>4</v>
      </c>
      <c r="I9" s="23">
        <f aca="true" t="shared" si="0" ref="I9:I16">H9-C9</f>
        <v>0</v>
      </c>
      <c r="J9" s="23">
        <f>I9-F9</f>
        <v>0</v>
      </c>
    </row>
    <row r="10" spans="2:10" ht="12.75">
      <c r="B10" s="23" t="s">
        <v>11</v>
      </c>
      <c r="C10" s="23">
        <f aca="true" t="shared" si="1" ref="C10:C16">C22-H22</f>
        <v>3</v>
      </c>
      <c r="D10" s="24" t="s">
        <v>10</v>
      </c>
      <c r="E10" s="24"/>
      <c r="F10" s="23">
        <f>G9</f>
        <v>4</v>
      </c>
      <c r="G10" s="23">
        <f aca="true" t="shared" si="2" ref="G10:G17">F10+C10</f>
        <v>7</v>
      </c>
      <c r="H10" s="23">
        <f>MIN(I12,I13)</f>
        <v>7</v>
      </c>
      <c r="I10" s="23">
        <f t="shared" si="0"/>
        <v>4</v>
      </c>
      <c r="J10" s="23">
        <f aca="true" t="shared" si="3" ref="J10:J17">I10-F10</f>
        <v>0</v>
      </c>
    </row>
    <row r="11" spans="2:10" ht="12.75">
      <c r="B11" s="23" t="s">
        <v>12</v>
      </c>
      <c r="C11" s="23">
        <f t="shared" si="1"/>
        <v>2</v>
      </c>
      <c r="D11" s="24" t="s">
        <v>10</v>
      </c>
      <c r="E11" s="24"/>
      <c r="F11" s="23">
        <f>G9</f>
        <v>4</v>
      </c>
      <c r="G11" s="23">
        <f t="shared" si="2"/>
        <v>6</v>
      </c>
      <c r="H11" s="23">
        <f>MIN(I13,I14)</f>
        <v>9</v>
      </c>
      <c r="I11" s="23">
        <f t="shared" si="0"/>
        <v>7</v>
      </c>
      <c r="J11" s="23">
        <f t="shared" si="3"/>
        <v>3</v>
      </c>
    </row>
    <row r="12" spans="2:10" ht="12.75">
      <c r="B12" s="23" t="s">
        <v>13</v>
      </c>
      <c r="C12" s="23">
        <f t="shared" si="1"/>
        <v>5</v>
      </c>
      <c r="D12" s="24" t="s">
        <v>11</v>
      </c>
      <c r="E12" s="24"/>
      <c r="F12" s="23">
        <f>G10</f>
        <v>7</v>
      </c>
      <c r="G12" s="23">
        <f t="shared" si="2"/>
        <v>12</v>
      </c>
      <c r="H12" s="23">
        <f>I16</f>
        <v>12</v>
      </c>
      <c r="I12" s="23">
        <f t="shared" si="0"/>
        <v>7</v>
      </c>
      <c r="J12" s="23">
        <f t="shared" si="3"/>
        <v>0</v>
      </c>
    </row>
    <row r="13" spans="2:10" ht="12.75">
      <c r="B13" s="23" t="s">
        <v>14</v>
      </c>
      <c r="C13" s="23">
        <f t="shared" si="1"/>
        <v>1</v>
      </c>
      <c r="D13" s="24" t="s">
        <v>11</v>
      </c>
      <c r="E13" s="24" t="s">
        <v>12</v>
      </c>
      <c r="F13" s="23">
        <f>MAX(G10,G11)</f>
        <v>7</v>
      </c>
      <c r="G13" s="23">
        <f t="shared" si="2"/>
        <v>8</v>
      </c>
      <c r="H13" s="23">
        <f>MIN(I15,I16)</f>
        <v>12</v>
      </c>
      <c r="I13" s="23">
        <f t="shared" si="0"/>
        <v>11</v>
      </c>
      <c r="J13" s="23">
        <f t="shared" si="3"/>
        <v>4</v>
      </c>
    </row>
    <row r="14" spans="2:10" ht="12.75">
      <c r="B14" s="23" t="s">
        <v>15</v>
      </c>
      <c r="C14" s="23">
        <f t="shared" si="1"/>
        <v>3</v>
      </c>
      <c r="D14" s="24" t="s">
        <v>12</v>
      </c>
      <c r="E14" s="24"/>
      <c r="F14" s="23">
        <f>G11</f>
        <v>6</v>
      </c>
      <c r="G14" s="23">
        <f t="shared" si="2"/>
        <v>9</v>
      </c>
      <c r="H14" s="23">
        <f>I15</f>
        <v>12</v>
      </c>
      <c r="I14" s="23">
        <f t="shared" si="0"/>
        <v>9</v>
      </c>
      <c r="J14" s="23">
        <f t="shared" si="3"/>
        <v>3</v>
      </c>
    </row>
    <row r="15" spans="2:10" ht="12.75">
      <c r="B15" s="23" t="s">
        <v>16</v>
      </c>
      <c r="C15" s="23">
        <f t="shared" si="1"/>
        <v>4</v>
      </c>
      <c r="D15" s="24" t="s">
        <v>14</v>
      </c>
      <c r="E15" s="24" t="s">
        <v>15</v>
      </c>
      <c r="F15" s="23">
        <f>MAX(G13,G14)</f>
        <v>9</v>
      </c>
      <c r="G15" s="23">
        <f t="shared" si="2"/>
        <v>13</v>
      </c>
      <c r="H15" s="23">
        <f>I17</f>
        <v>16</v>
      </c>
      <c r="I15" s="23">
        <f t="shared" si="0"/>
        <v>12</v>
      </c>
      <c r="J15" s="23">
        <f t="shared" si="3"/>
        <v>3</v>
      </c>
    </row>
    <row r="16" spans="2:10" ht="12.75">
      <c r="B16" s="23" t="s">
        <v>17</v>
      </c>
      <c r="C16" s="23">
        <f t="shared" si="1"/>
        <v>4</v>
      </c>
      <c r="D16" s="24" t="s">
        <v>13</v>
      </c>
      <c r="E16" s="24" t="s">
        <v>14</v>
      </c>
      <c r="F16" s="23">
        <f>MAX(G12,G13)</f>
        <v>12</v>
      </c>
      <c r="G16" s="23">
        <f t="shared" si="2"/>
        <v>16</v>
      </c>
      <c r="H16" s="23">
        <f>I17</f>
        <v>16</v>
      </c>
      <c r="I16" s="23">
        <f t="shared" si="0"/>
        <v>12</v>
      </c>
      <c r="J16" s="23">
        <f t="shared" si="3"/>
        <v>0</v>
      </c>
    </row>
    <row r="17" spans="2:10" ht="12.75">
      <c r="B17" s="23" t="s">
        <v>18</v>
      </c>
      <c r="C17" s="23">
        <f>C29</f>
        <v>6</v>
      </c>
      <c r="D17" s="24" t="s">
        <v>17</v>
      </c>
      <c r="E17" s="24" t="s">
        <v>16</v>
      </c>
      <c r="F17" s="23">
        <f>MAX(G15,G16)</f>
        <v>16</v>
      </c>
      <c r="G17" s="23">
        <f t="shared" si="2"/>
        <v>22</v>
      </c>
      <c r="H17" s="23">
        <f>G17</f>
        <v>22</v>
      </c>
      <c r="I17" s="23">
        <f>H17-C17</f>
        <v>16</v>
      </c>
      <c r="J17" s="23">
        <f t="shared" si="3"/>
        <v>0</v>
      </c>
    </row>
    <row r="18" spans="2:10" ht="13.5" thickBot="1">
      <c r="B18" s="25"/>
      <c r="C18" s="25"/>
      <c r="D18" s="25"/>
      <c r="E18" s="25"/>
      <c r="F18" s="26"/>
      <c r="G18" s="26"/>
      <c r="H18" s="26"/>
      <c r="I18" s="26"/>
      <c r="J18" s="26"/>
    </row>
    <row r="19" spans="2:10" ht="15" customHeight="1" thickBot="1">
      <c r="B19" s="49" t="s">
        <v>0</v>
      </c>
      <c r="C19" s="53" t="s">
        <v>23</v>
      </c>
      <c r="D19" s="54"/>
      <c r="E19" s="53" t="s">
        <v>33</v>
      </c>
      <c r="F19" s="54"/>
      <c r="G19" s="45" t="s">
        <v>35</v>
      </c>
      <c r="H19" s="51" t="s">
        <v>36</v>
      </c>
      <c r="I19" s="43" t="s">
        <v>37</v>
      </c>
      <c r="J19" s="28"/>
    </row>
    <row r="20" spans="2:10" ht="13.5" thickBot="1">
      <c r="B20" s="50"/>
      <c r="C20" s="29" t="s">
        <v>32</v>
      </c>
      <c r="D20" s="29" t="s">
        <v>34</v>
      </c>
      <c r="E20" s="29" t="s">
        <v>32</v>
      </c>
      <c r="F20" s="27" t="s">
        <v>34</v>
      </c>
      <c r="G20" s="46"/>
      <c r="H20" s="52"/>
      <c r="I20" s="44"/>
      <c r="J20" s="30"/>
    </row>
    <row r="21" spans="2:10" ht="13.5" thickBot="1">
      <c r="B21" s="23" t="str">
        <f aca="true" t="shared" si="4" ref="B21:B29">IF(NOT(ISBLANK(B9)),B9,"")</f>
        <v>A</v>
      </c>
      <c r="C21" s="23">
        <v>4</v>
      </c>
      <c r="D21" s="23">
        <v>2</v>
      </c>
      <c r="E21" s="31">
        <v>10000</v>
      </c>
      <c r="F21" s="31">
        <v>11000</v>
      </c>
      <c r="G21" s="32">
        <f>(F21-E21)/(C21-D21)</f>
        <v>500</v>
      </c>
      <c r="H21" s="33">
        <v>0</v>
      </c>
      <c r="I21" s="34">
        <f>E21+(H21*G21)</f>
        <v>10000</v>
      </c>
      <c r="J21" s="35"/>
    </row>
    <row r="22" spans="2:10" ht="13.5" thickBot="1">
      <c r="B22" s="23" t="str">
        <f t="shared" si="4"/>
        <v>B</v>
      </c>
      <c r="C22" s="23">
        <v>3</v>
      </c>
      <c r="D22" s="23">
        <v>2</v>
      </c>
      <c r="E22" s="31">
        <v>6000</v>
      </c>
      <c r="F22" s="31">
        <v>9000</v>
      </c>
      <c r="G22" s="32">
        <f aca="true" t="shared" si="5" ref="G22:G29">(F22-E22)/(C22-D22)</f>
        <v>3000</v>
      </c>
      <c r="H22" s="33">
        <v>0</v>
      </c>
      <c r="I22" s="34">
        <f aca="true" t="shared" si="6" ref="I22:I29">E22+(H22*G22)</f>
        <v>6000</v>
      </c>
      <c r="J22" s="35"/>
    </row>
    <row r="23" spans="2:10" ht="13.5" thickBot="1">
      <c r="B23" s="23" t="str">
        <f t="shared" si="4"/>
        <v>C</v>
      </c>
      <c r="C23" s="23">
        <v>2</v>
      </c>
      <c r="D23" s="23">
        <v>1</v>
      </c>
      <c r="E23" s="31">
        <v>4000</v>
      </c>
      <c r="F23" s="31">
        <v>6000</v>
      </c>
      <c r="G23" s="32">
        <f t="shared" si="5"/>
        <v>2000</v>
      </c>
      <c r="H23" s="33">
        <v>0</v>
      </c>
      <c r="I23" s="34">
        <f t="shared" si="6"/>
        <v>4000</v>
      </c>
      <c r="J23" s="35"/>
    </row>
    <row r="24" spans="2:10" ht="13.5" thickBot="1">
      <c r="B24" s="23" t="str">
        <f t="shared" si="4"/>
        <v>D</v>
      </c>
      <c r="C24" s="23">
        <v>5</v>
      </c>
      <c r="D24" s="23">
        <v>3</v>
      </c>
      <c r="E24" s="31">
        <v>14000</v>
      </c>
      <c r="F24" s="31">
        <v>18000</v>
      </c>
      <c r="G24" s="32">
        <f t="shared" si="5"/>
        <v>2000</v>
      </c>
      <c r="H24" s="33">
        <v>0</v>
      </c>
      <c r="I24" s="34">
        <f t="shared" si="6"/>
        <v>14000</v>
      </c>
      <c r="J24" s="35"/>
    </row>
    <row r="25" spans="2:10" ht="13.5" thickBot="1">
      <c r="B25" s="23" t="str">
        <f t="shared" si="4"/>
        <v>E</v>
      </c>
      <c r="C25" s="23">
        <v>1</v>
      </c>
      <c r="D25" s="23">
        <v>1</v>
      </c>
      <c r="E25" s="31">
        <v>9000</v>
      </c>
      <c r="F25" s="31">
        <v>9000</v>
      </c>
      <c r="G25" s="32"/>
      <c r="H25" s="33">
        <v>0</v>
      </c>
      <c r="I25" s="34">
        <f t="shared" si="6"/>
        <v>9000</v>
      </c>
      <c r="J25" s="35"/>
    </row>
    <row r="26" spans="2:10" ht="13.5" thickBot="1">
      <c r="B26" s="23" t="str">
        <f t="shared" si="4"/>
        <v>F</v>
      </c>
      <c r="C26" s="23">
        <v>3</v>
      </c>
      <c r="D26" s="23">
        <v>2</v>
      </c>
      <c r="E26" s="31">
        <v>7000</v>
      </c>
      <c r="F26" s="31">
        <v>8000</v>
      </c>
      <c r="G26" s="32">
        <f t="shared" si="5"/>
        <v>1000</v>
      </c>
      <c r="H26" s="33">
        <v>0</v>
      </c>
      <c r="I26" s="34">
        <f t="shared" si="6"/>
        <v>7000</v>
      </c>
      <c r="J26" s="35"/>
    </row>
    <row r="27" spans="2:10" ht="13.5" thickBot="1">
      <c r="B27" s="23" t="str">
        <f t="shared" si="4"/>
        <v>G</v>
      </c>
      <c r="C27" s="23">
        <v>4</v>
      </c>
      <c r="D27" s="23">
        <v>2</v>
      </c>
      <c r="E27" s="31">
        <v>13000</v>
      </c>
      <c r="F27" s="31">
        <v>25000</v>
      </c>
      <c r="G27" s="32">
        <f t="shared" si="5"/>
        <v>6000</v>
      </c>
      <c r="H27" s="33">
        <v>0</v>
      </c>
      <c r="I27" s="34">
        <f t="shared" si="6"/>
        <v>13000</v>
      </c>
      <c r="J27" s="35"/>
    </row>
    <row r="28" spans="2:10" ht="13.5" thickBot="1">
      <c r="B28" s="23" t="str">
        <f t="shared" si="4"/>
        <v>H</v>
      </c>
      <c r="C28" s="23">
        <v>4</v>
      </c>
      <c r="D28" s="23">
        <v>1</v>
      </c>
      <c r="E28" s="31">
        <v>11000</v>
      </c>
      <c r="F28" s="31">
        <v>18000</v>
      </c>
      <c r="G28" s="32">
        <f t="shared" si="5"/>
        <v>2333.3333333333335</v>
      </c>
      <c r="H28" s="33">
        <v>0</v>
      </c>
      <c r="I28" s="34">
        <f t="shared" si="6"/>
        <v>11000</v>
      </c>
      <c r="J28" s="35"/>
    </row>
    <row r="29" spans="2:10" ht="13.5" thickBot="1">
      <c r="B29" s="23" t="str">
        <f t="shared" si="4"/>
        <v>I</v>
      </c>
      <c r="C29" s="23">
        <v>6</v>
      </c>
      <c r="D29" s="23">
        <v>5</v>
      </c>
      <c r="E29" s="31">
        <v>20000</v>
      </c>
      <c r="F29" s="31">
        <v>29000</v>
      </c>
      <c r="G29" s="32">
        <f t="shared" si="5"/>
        <v>9000</v>
      </c>
      <c r="H29" s="33">
        <v>0</v>
      </c>
      <c r="I29" s="34">
        <f t="shared" si="6"/>
        <v>20000</v>
      </c>
      <c r="J29" s="35"/>
    </row>
    <row r="30" spans="4:10" ht="12.75">
      <c r="D30" s="36" t="s">
        <v>43</v>
      </c>
      <c r="E30" s="37">
        <f>SUM(E21:E29)</f>
        <v>94000</v>
      </c>
      <c r="F30" s="37"/>
      <c r="H30" s="36" t="s">
        <v>44</v>
      </c>
      <c r="I30" s="37">
        <f>SUM(I21:I29)</f>
        <v>94000</v>
      </c>
      <c r="J30" s="38"/>
    </row>
    <row r="32" spans="4:5" ht="12.75">
      <c r="D32" s="39">
        <f>MAX(G9:G17)</f>
        <v>22</v>
      </c>
      <c r="E32" s="18" t="s">
        <v>41</v>
      </c>
    </row>
    <row r="33" spans="4:5" ht="12.75">
      <c r="D33" s="40">
        <f>I30</f>
        <v>94000</v>
      </c>
      <c r="E33" s="18" t="s">
        <v>42</v>
      </c>
    </row>
  </sheetData>
  <mergeCells count="7">
    <mergeCell ref="I19:I20"/>
    <mergeCell ref="G19:G20"/>
    <mergeCell ref="D7:F7"/>
    <mergeCell ref="B19:B20"/>
    <mergeCell ref="H19:H20"/>
    <mergeCell ref="C19:D19"/>
    <mergeCell ref="E19:F19"/>
  </mergeCells>
  <conditionalFormatting sqref="B18:E18">
    <cfRule type="expression" priority="1" dxfId="0" stopIfTrue="1">
      <formula>AND(ISNUMBER($K18),$K18=0)</formula>
    </cfRule>
  </conditionalFormatting>
  <conditionalFormatting sqref="B9:J17">
    <cfRule type="expression" priority="2" dxfId="1" stopIfTrue="1">
      <formula>($J9=0)</formula>
    </cfRule>
  </conditionalFormatting>
  <conditionalFormatting sqref="B21:G29 I21:I29">
    <cfRule type="expression" priority="3" dxfId="2" stopIfTrue="1">
      <formula>AND($J9=0,$H21&lt;$D21)</formula>
    </cfRule>
  </conditionalFormatting>
  <dataValidations count="1">
    <dataValidation type="whole" allowBlank="1" showInputMessage="1" showErrorMessage="1" errorTitle="Invalid Input" error="Crash days must be between zero and the number of crash days allowed." sqref="H21:H29">
      <formula1>0</formula1>
      <formula2>C21-D21</formula2>
    </dataValidation>
  </dataValidations>
  <printOptions horizontalCentered="1"/>
  <pageMargins left="0.75" right="0.75" top="1" bottom="1" header="0.5" footer="0.5"/>
  <pageSetup fitToHeight="1" fitToWidth="1" horizontalDpi="600" verticalDpi="600" orientation="landscape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3 - Solved Problems</dc:subject>
  <dc:creator>Daniel J. Bragg</dc:creator>
  <cp:keywords/>
  <dc:description/>
  <cp:lastModifiedBy>Ordonez</cp:lastModifiedBy>
  <cp:lastPrinted>2002-12-31T12:07:39Z</cp:lastPrinted>
  <dcterms:created xsi:type="dcterms:W3CDTF">2002-10-11T11:00:11Z</dcterms:created>
  <dcterms:modified xsi:type="dcterms:W3CDTF">2004-10-01T17:33:07Z</dcterms:modified>
  <cp:category/>
  <cp:version/>
  <cp:contentType/>
  <cp:contentStatus/>
</cp:coreProperties>
</file>