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15195" windowHeight="7935"/>
  </bookViews>
  <sheets>
    <sheet name="Prices and maturity" sheetId="1" r:id="rId1"/>
    <sheet name="Sheet2" sheetId="2" state="hidden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AA4" i="1" l="1"/>
  <c r="AA5" i="1" s="1"/>
  <c r="AA6" i="1" s="1"/>
  <c r="AB4" i="1"/>
  <c r="AB6" i="1" l="1"/>
  <c r="AA7" i="1"/>
  <c r="AB5" i="1"/>
  <c r="AB7" i="1" l="1"/>
  <c r="AA8" i="1"/>
  <c r="AB8" i="1" l="1"/>
  <c r="AA9" i="1"/>
  <c r="AB9" i="1" l="1"/>
  <c r="AA10" i="1"/>
  <c r="AB10" i="1" l="1"/>
  <c r="AA11" i="1"/>
  <c r="AB11" i="1" l="1"/>
  <c r="AA12" i="1"/>
  <c r="AB12" i="1" l="1"/>
  <c r="AA13" i="1"/>
  <c r="AB13" i="1" l="1"/>
  <c r="AA14" i="1"/>
  <c r="AB14" i="1" l="1"/>
  <c r="AA15" i="1"/>
  <c r="AB15" i="1" l="1"/>
  <c r="AA16" i="1"/>
  <c r="AB16" i="1" l="1"/>
  <c r="AA17" i="1"/>
  <c r="AB17" i="1" l="1"/>
  <c r="AA18" i="1"/>
  <c r="AB18" i="1" l="1"/>
  <c r="AA19" i="1"/>
  <c r="AB19" i="1" l="1"/>
  <c r="AA20" i="1"/>
  <c r="AB20" i="1" l="1"/>
  <c r="AA21" i="1"/>
  <c r="AB21" i="1" l="1"/>
  <c r="AA22" i="1"/>
  <c r="AB22" i="1" l="1"/>
  <c r="AA23" i="1"/>
  <c r="AA24" i="1" l="1"/>
  <c r="AB24" i="1" s="1"/>
  <c r="AB23" i="1"/>
</calcChain>
</file>

<file path=xl/sharedStrings.xml><?xml version="1.0" encoding="utf-8"?>
<sst xmlns="http://schemas.openxmlformats.org/spreadsheetml/2006/main" count="14" uniqueCount="14">
  <si>
    <t>Years to Maturity</t>
  </si>
  <si>
    <t>Yield %</t>
  </si>
  <si>
    <t>Coupon %</t>
  </si>
  <si>
    <t>the coupon, the bond sells at a premium.</t>
  </si>
  <si>
    <t>When the yield to maturity is less than</t>
  </si>
  <si>
    <t>When the yield is greater than the coupon,</t>
  </si>
  <si>
    <t>the bond sells at a discount.</t>
  </si>
  <si>
    <t>The figure below shows how the bond price</t>
  </si>
  <si>
    <t>in either case gradually approaches 100%.</t>
  </si>
  <si>
    <t xml:space="preserve">(The figure assumes that the yield stays </t>
  </si>
  <si>
    <t>constant.)</t>
  </si>
  <si>
    <t>one selling at a discount.</t>
  </si>
  <si>
    <t>Check this for a bond selling at a premium and</t>
  </si>
  <si>
    <t>Bond prices and approaching maturity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</si>
</sst>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0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4" borderId="0" xfId="0" applyFill="1"/>
    <xf numFmtId="0" fontId="1" fillId="4" borderId="0" xfId="0" applyFont="1" applyFill="1"/>
    <xf numFmtId="0" fontId="2" fillId="4" borderId="0" xfId="0" applyFont="1" applyFill="1"/>
    <xf numFmtId="0" fontId="2" fillId="2" borderId="0" xfId="0" applyFont="1" applyFill="1" applyBorder="1"/>
    <xf numFmtId="0" fontId="0" fillId="4" borderId="0" xfId="0" applyFill="1" applyBorder="1"/>
    <xf numFmtId="0" fontId="5" fillId="4" borderId="0" xfId="0" applyFont="1" applyFill="1" applyBorder="1" applyAlignment="1">
      <alignment horizontal="center"/>
    </xf>
    <xf numFmtId="0" fontId="6" fillId="4" borderId="0" xfId="0" applyFont="1" applyFill="1"/>
    <xf numFmtId="0" fontId="0" fillId="3" borderId="0" xfId="0" applyFill="1" applyBorder="1" applyProtection="1">
      <protection locked="0"/>
    </xf>
    <xf numFmtId="0" fontId="4" fillId="2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66805559238904"/>
          <c:y val="0.10000019531288147"/>
          <c:w val="0.74760500013260056"/>
          <c:h val="0.608001187502319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'Prices and maturity'!$AA$4:$AA$24</c:f>
              <c:numCache>
                <c:formatCode>General</c:formatCode>
                <c:ptCount val="21"/>
                <c:pt idx="0">
                  <c:v>25</c:v>
                </c:pt>
                <c:pt idx="1">
                  <c:v>23.75</c:v>
                </c:pt>
                <c:pt idx="2">
                  <c:v>22.5</c:v>
                </c:pt>
                <c:pt idx="3">
                  <c:v>21.25</c:v>
                </c:pt>
                <c:pt idx="4">
                  <c:v>20</c:v>
                </c:pt>
                <c:pt idx="5">
                  <c:v>18.75</c:v>
                </c:pt>
                <c:pt idx="6">
                  <c:v>17.5</c:v>
                </c:pt>
                <c:pt idx="7">
                  <c:v>16.25</c:v>
                </c:pt>
                <c:pt idx="8">
                  <c:v>15</c:v>
                </c:pt>
                <c:pt idx="9">
                  <c:v>13.75</c:v>
                </c:pt>
                <c:pt idx="10">
                  <c:v>12.5</c:v>
                </c:pt>
                <c:pt idx="11">
                  <c:v>11.25</c:v>
                </c:pt>
                <c:pt idx="12">
                  <c:v>10</c:v>
                </c:pt>
                <c:pt idx="13">
                  <c:v>8.75</c:v>
                </c:pt>
                <c:pt idx="14">
                  <c:v>7.5</c:v>
                </c:pt>
                <c:pt idx="15">
                  <c:v>6.25</c:v>
                </c:pt>
                <c:pt idx="16">
                  <c:v>5</c:v>
                </c:pt>
                <c:pt idx="17">
                  <c:v>3.75</c:v>
                </c:pt>
                <c:pt idx="18">
                  <c:v>2.5</c:v>
                </c:pt>
                <c:pt idx="19">
                  <c:v>1.25</c:v>
                </c:pt>
                <c:pt idx="20">
                  <c:v>0</c:v>
                </c:pt>
              </c:numCache>
            </c:numRef>
          </c:cat>
          <c:val>
            <c:numRef>
              <c:f>'Prices and maturity'!$AB$4:$AB$24</c:f>
              <c:numCache>
                <c:formatCode>General</c:formatCode>
                <c:ptCount val="21"/>
                <c:pt idx="0">
                  <c:v>57.300895245645677</c:v>
                </c:pt>
                <c:pt idx="1">
                  <c:v>58.038144543976202</c:v>
                </c:pt>
                <c:pt idx="2">
                  <c:v>58.849841770896468</c:v>
                </c:pt>
                <c:pt idx="3">
                  <c:v>59.743504728164744</c:v>
                </c:pt>
                <c:pt idx="4">
                  <c:v>60.727410370202833</c:v>
                </c:pt>
                <c:pt idx="5">
                  <c:v>61.810671463840976</c:v>
                </c:pt>
                <c:pt idx="6">
                  <c:v>63.003320989215609</c:v>
                </c:pt>
                <c:pt idx="7">
                  <c:v>64.31640506352602</c:v>
                </c:pt>
                <c:pt idx="8">
                  <c:v>65.762085248294497</c:v>
                </c:pt>
                <c:pt idx="9">
                  <c:v>67.353751187682121</c:v>
                </c:pt>
                <c:pt idx="10">
                  <c:v>69.106144621097258</c:v>
                </c:pt>
                <c:pt idx="11">
                  <c:v>71.035495918680482</c:v>
                </c:pt>
                <c:pt idx="12">
                  <c:v>73.15967440423421</c:v>
                </c:pt>
                <c:pt idx="13">
                  <c:v>75.498353857862682</c:v>
                </c:pt>
                <c:pt idx="14">
                  <c:v>78.073194731179498</c:v>
                </c:pt>
                <c:pt idx="15">
                  <c:v>80.908044762729048</c:v>
                </c:pt>
                <c:pt idx="16">
                  <c:v>84.029159851687652</c:v>
                </c:pt>
                <c:pt idx="17">
                  <c:v>87.465447235539244</c:v>
                </c:pt>
                <c:pt idx="18">
                  <c:v>91.248733223995885</c:v>
                </c:pt>
                <c:pt idx="19">
                  <c:v>95.414057968869002</c:v>
                </c:pt>
                <c:pt idx="20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27648"/>
        <c:axId val="102883328"/>
      </c:lineChart>
      <c:catAx>
        <c:axId val="5442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Years to maturity</a:t>
                </a:r>
              </a:p>
            </c:rich>
          </c:tx>
          <c:layout>
            <c:manualLayout>
              <c:xMode val="edge"/>
              <c:yMode val="edge"/>
              <c:x val="0.42492079863818938"/>
              <c:y val="0.856001679790026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833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883328"/>
        <c:scaling>
          <c:orientation val="minMax"/>
          <c:min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Bond price, %</a:t>
                </a:r>
              </a:p>
            </c:rich>
          </c:tx>
          <c:layout>
            <c:manualLayout>
              <c:xMode val="edge"/>
              <c:yMode val="edge"/>
              <c:x val="5.1118210862619806E-2"/>
              <c:y val="0.248000419947506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427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18</xdr:row>
      <xdr:rowOff>133350</xdr:rowOff>
    </xdr:from>
    <xdr:to>
      <xdr:col>8</xdr:col>
      <xdr:colOff>200025</xdr:colOff>
      <xdr:row>33</xdr:row>
      <xdr:rowOff>85725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showGridLines="0" showRowColHeaders="0" tabSelected="1" workbookViewId="0">
      <selection activeCell="G16" sqref="G16"/>
    </sheetView>
  </sheetViews>
  <sheetFormatPr defaultRowHeight="12.75" x14ac:dyDescent="0.2"/>
  <cols>
    <col min="1" max="2" width="9.140625" style="10"/>
    <col min="3" max="3" width="18.7109375" style="10" customWidth="1"/>
    <col min="4" max="4" width="6.42578125" style="10" customWidth="1"/>
    <col min="5" max="5" width="9.140625" style="10"/>
    <col min="6" max="6" width="15.7109375" style="10" customWidth="1"/>
    <col min="7" max="7" width="9.140625" style="10"/>
    <col min="8" max="8" width="4.140625" style="10" customWidth="1"/>
    <col min="9" max="26" width="9.140625" style="10"/>
    <col min="27" max="28" width="9.140625" style="16"/>
    <col min="29" max="16384" width="9.140625" style="10"/>
  </cols>
  <sheetData>
    <row r="1" spans="1:28" ht="23.25" customHeight="1" x14ac:dyDescent="0.2"/>
    <row r="2" spans="1:28" x14ac:dyDescent="0.2">
      <c r="A2" s="11"/>
      <c r="D2" s="2"/>
      <c r="E2" s="3"/>
      <c r="F2" s="3"/>
      <c r="G2" s="3"/>
      <c r="H2" s="3"/>
      <c r="I2" s="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8" ht="12.75" customHeight="1" x14ac:dyDescent="0.25">
      <c r="A3" s="11"/>
      <c r="D3" s="18" t="s">
        <v>13</v>
      </c>
      <c r="E3" s="19"/>
      <c r="F3" s="19"/>
      <c r="G3" s="19"/>
      <c r="H3" s="19"/>
      <c r="I3" s="20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8" ht="20.25" customHeight="1" x14ac:dyDescent="0.2">
      <c r="D4" s="5"/>
      <c r="E4" s="1" t="s">
        <v>4</v>
      </c>
      <c r="F4" s="1"/>
      <c r="G4" s="1"/>
      <c r="H4" s="1"/>
      <c r="I4" s="6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6">
        <f>$G$17</f>
        <v>25</v>
      </c>
      <c r="AB4" s="16">
        <f>$G$16*(100/$G$18-(100/$G$18)*1/(1+$G$18/100)^AA4)+100/(1+$G$18/100)^AA4</f>
        <v>57.300895245645677</v>
      </c>
    </row>
    <row r="5" spans="1:28" x14ac:dyDescent="0.2">
      <c r="A5" s="12"/>
      <c r="D5" s="5"/>
      <c r="E5" s="1" t="s">
        <v>3</v>
      </c>
      <c r="F5" s="1"/>
      <c r="G5" s="1"/>
      <c r="H5" s="1"/>
      <c r="I5" s="6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6">
        <f t="shared" ref="AA5:AA10" si="0">AA4-$AA$4/20</f>
        <v>23.75</v>
      </c>
      <c r="AB5" s="16">
        <f>$G$16*(100/$G$18-(100/$G$18)*1/(1+$G$18/100)^AA5)+100/(1+$G$18/100)^AA5</f>
        <v>58.038144543976202</v>
      </c>
    </row>
    <row r="6" spans="1:28" x14ac:dyDescent="0.2">
      <c r="D6" s="5"/>
      <c r="E6" s="1" t="s">
        <v>5</v>
      </c>
      <c r="F6" s="1"/>
      <c r="G6" s="1"/>
      <c r="H6" s="1"/>
      <c r="I6" s="6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6">
        <f t="shared" si="0"/>
        <v>22.5</v>
      </c>
      <c r="AB6" s="16">
        <f t="shared" ref="AB6:AB10" si="1">$G$16*(100/$G$18-100/$G$18*1/(1+$G$18/100)^AA6)+100/(1+$G$18/100)^AA6</f>
        <v>58.849841770896468</v>
      </c>
    </row>
    <row r="7" spans="1:28" x14ac:dyDescent="0.2">
      <c r="D7" s="5"/>
      <c r="E7" s="1" t="s">
        <v>6</v>
      </c>
      <c r="F7" s="1"/>
      <c r="G7" s="1"/>
      <c r="H7" s="1"/>
      <c r="I7" s="6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6">
        <f t="shared" si="0"/>
        <v>21.25</v>
      </c>
      <c r="AB7" s="16">
        <f t="shared" si="1"/>
        <v>59.743504728164744</v>
      </c>
    </row>
    <row r="8" spans="1:28" x14ac:dyDescent="0.2">
      <c r="D8" s="5"/>
      <c r="E8" s="1"/>
      <c r="F8" s="1"/>
      <c r="G8" s="1"/>
      <c r="H8" s="1"/>
      <c r="I8" s="6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6">
        <f t="shared" si="0"/>
        <v>20</v>
      </c>
      <c r="AB8" s="16">
        <f t="shared" si="1"/>
        <v>60.727410370202833</v>
      </c>
    </row>
    <row r="9" spans="1:28" x14ac:dyDescent="0.2">
      <c r="D9" s="5"/>
      <c r="E9" s="1" t="s">
        <v>7</v>
      </c>
      <c r="F9" s="1"/>
      <c r="G9" s="1"/>
      <c r="H9" s="1"/>
      <c r="I9" s="6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6">
        <f t="shared" si="0"/>
        <v>18.75</v>
      </c>
      <c r="AB9" s="16">
        <f t="shared" si="1"/>
        <v>61.810671463840976</v>
      </c>
    </row>
    <row r="10" spans="1:28" x14ac:dyDescent="0.2">
      <c r="D10" s="5"/>
      <c r="E10" s="1" t="s">
        <v>8</v>
      </c>
      <c r="F10" s="1"/>
      <c r="G10" s="1"/>
      <c r="H10" s="1"/>
      <c r="I10" s="6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6">
        <f t="shared" si="0"/>
        <v>17.5</v>
      </c>
      <c r="AB10" s="16">
        <f t="shared" si="1"/>
        <v>63.003320989215609</v>
      </c>
    </row>
    <row r="11" spans="1:28" x14ac:dyDescent="0.2">
      <c r="D11" s="5"/>
      <c r="E11" s="13" t="s">
        <v>12</v>
      </c>
      <c r="F11" s="1"/>
      <c r="G11" s="1"/>
      <c r="H11" s="1"/>
      <c r="I11" s="6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6">
        <f t="shared" ref="AA11:AA24" si="2">AA10-$AA$4/20</f>
        <v>16.25</v>
      </c>
      <c r="AB11" s="16">
        <f t="shared" ref="AB11:AB24" si="3">$G$16*(100/$G$18-100/$G$18*1/(1+$G$18/100)^AA11)+100/(1+$G$18/100)^AA11</f>
        <v>64.31640506352602</v>
      </c>
    </row>
    <row r="12" spans="1:28" x14ac:dyDescent="0.2">
      <c r="D12" s="5"/>
      <c r="E12" s="13" t="s">
        <v>11</v>
      </c>
      <c r="F12" s="1"/>
      <c r="G12" s="1"/>
      <c r="H12" s="1"/>
      <c r="I12" s="6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6">
        <f t="shared" si="2"/>
        <v>15</v>
      </c>
      <c r="AB12" s="16">
        <f t="shared" si="3"/>
        <v>65.762085248294497</v>
      </c>
    </row>
    <row r="13" spans="1:28" x14ac:dyDescent="0.2">
      <c r="D13" s="5"/>
      <c r="E13" s="1" t="s">
        <v>9</v>
      </c>
      <c r="F13" s="1"/>
      <c r="G13" s="1"/>
      <c r="H13" s="1"/>
      <c r="I13" s="6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6">
        <f t="shared" si="2"/>
        <v>13.75</v>
      </c>
      <c r="AB13" s="16">
        <f t="shared" si="3"/>
        <v>67.353751187682121</v>
      </c>
    </row>
    <row r="14" spans="1:28" x14ac:dyDescent="0.2">
      <c r="D14" s="5"/>
      <c r="E14" s="1" t="s">
        <v>10</v>
      </c>
      <c r="F14" s="1"/>
      <c r="G14" s="1"/>
      <c r="H14" s="1"/>
      <c r="I14" s="6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6">
        <f t="shared" si="2"/>
        <v>12.5</v>
      </c>
      <c r="AB14" s="16">
        <f t="shared" si="3"/>
        <v>69.106144621097258</v>
      </c>
    </row>
    <row r="15" spans="1:28" x14ac:dyDescent="0.2">
      <c r="D15" s="5"/>
      <c r="E15" s="1"/>
      <c r="F15" s="1"/>
      <c r="G15" s="1"/>
      <c r="H15" s="1"/>
      <c r="I15" s="6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6">
        <f t="shared" si="2"/>
        <v>11.25</v>
      </c>
      <c r="AB15" s="16">
        <f t="shared" si="3"/>
        <v>71.035495918680482</v>
      </c>
    </row>
    <row r="16" spans="1:28" x14ac:dyDescent="0.2">
      <c r="D16" s="5"/>
      <c r="E16" s="1"/>
      <c r="F16" s="1" t="s">
        <v>2</v>
      </c>
      <c r="G16" s="17">
        <v>4</v>
      </c>
      <c r="H16" s="1"/>
      <c r="I16" s="6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6">
        <f t="shared" si="2"/>
        <v>10</v>
      </c>
      <c r="AB16" s="16">
        <f t="shared" si="3"/>
        <v>73.15967440423421</v>
      </c>
    </row>
    <row r="17" spans="4:28" x14ac:dyDescent="0.2">
      <c r="D17" s="5"/>
      <c r="E17" s="1"/>
      <c r="F17" s="1" t="s">
        <v>0</v>
      </c>
      <c r="G17" s="17">
        <v>25</v>
      </c>
      <c r="H17" s="1"/>
      <c r="I17" s="6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6">
        <f t="shared" si="2"/>
        <v>8.75</v>
      </c>
      <c r="AB17" s="16">
        <f t="shared" si="3"/>
        <v>75.498353857862682</v>
      </c>
    </row>
    <row r="18" spans="4:28" x14ac:dyDescent="0.2">
      <c r="D18" s="5"/>
      <c r="E18" s="1"/>
      <c r="F18" s="1" t="s">
        <v>1</v>
      </c>
      <c r="G18" s="17">
        <v>8</v>
      </c>
      <c r="H18" s="1"/>
      <c r="I18" s="6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6">
        <f t="shared" si="2"/>
        <v>7.5</v>
      </c>
      <c r="AB18" s="16">
        <f t="shared" si="3"/>
        <v>78.073194731179498</v>
      </c>
    </row>
    <row r="19" spans="4:28" x14ac:dyDescent="0.2">
      <c r="D19" s="5"/>
      <c r="E19" s="1"/>
      <c r="F19" s="1"/>
      <c r="G19" s="1"/>
      <c r="H19" s="1"/>
      <c r="I19" s="6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6">
        <f t="shared" si="2"/>
        <v>6.25</v>
      </c>
      <c r="AB19" s="16">
        <f t="shared" si="3"/>
        <v>80.908044762729048</v>
      </c>
    </row>
    <row r="20" spans="4:28" x14ac:dyDescent="0.2">
      <c r="D20" s="5"/>
      <c r="E20" s="1"/>
      <c r="F20" s="1"/>
      <c r="G20" s="1"/>
      <c r="H20" s="1"/>
      <c r="I20" s="6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6">
        <f t="shared" si="2"/>
        <v>5</v>
      </c>
      <c r="AB20" s="16">
        <f t="shared" si="3"/>
        <v>84.029159851687652</v>
      </c>
    </row>
    <row r="21" spans="4:28" x14ac:dyDescent="0.2">
      <c r="D21" s="5"/>
      <c r="E21" s="1"/>
      <c r="F21" s="1"/>
      <c r="G21" s="1"/>
      <c r="H21" s="1"/>
      <c r="I21" s="6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6">
        <f t="shared" si="2"/>
        <v>3.75</v>
      </c>
      <c r="AB21" s="16">
        <f t="shared" si="3"/>
        <v>87.465447235539244</v>
      </c>
    </row>
    <row r="22" spans="4:28" x14ac:dyDescent="0.2">
      <c r="D22" s="5"/>
      <c r="E22" s="1"/>
      <c r="F22" s="1"/>
      <c r="G22" s="1"/>
      <c r="H22" s="1"/>
      <c r="I22" s="6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6">
        <f t="shared" si="2"/>
        <v>2.5</v>
      </c>
      <c r="AB22" s="16">
        <f t="shared" si="3"/>
        <v>91.248733223995885</v>
      </c>
    </row>
    <row r="23" spans="4:28" x14ac:dyDescent="0.2">
      <c r="D23" s="5"/>
      <c r="E23" s="1"/>
      <c r="F23" s="1"/>
      <c r="G23" s="1"/>
      <c r="H23" s="1"/>
      <c r="I23" s="6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6">
        <f t="shared" si="2"/>
        <v>1.25</v>
      </c>
      <c r="AB23" s="16">
        <f t="shared" si="3"/>
        <v>95.414057968869002</v>
      </c>
    </row>
    <row r="24" spans="4:28" x14ac:dyDescent="0.2">
      <c r="D24" s="5"/>
      <c r="E24" s="1"/>
      <c r="F24" s="1"/>
      <c r="G24" s="1"/>
      <c r="H24" s="1"/>
      <c r="I24" s="6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6">
        <f t="shared" si="2"/>
        <v>0</v>
      </c>
      <c r="AB24" s="16">
        <f t="shared" si="3"/>
        <v>100</v>
      </c>
    </row>
    <row r="25" spans="4:28" x14ac:dyDescent="0.2">
      <c r="D25" s="5"/>
      <c r="E25" s="1"/>
      <c r="F25" s="1"/>
      <c r="G25" s="1"/>
      <c r="H25" s="1"/>
      <c r="I25" s="6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4:28" x14ac:dyDescent="0.2">
      <c r="D26" s="5"/>
      <c r="E26" s="1"/>
      <c r="F26" s="1"/>
      <c r="G26" s="1"/>
      <c r="H26" s="1"/>
      <c r="I26" s="6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4:28" x14ac:dyDescent="0.2">
      <c r="D27" s="5"/>
      <c r="E27" s="1"/>
      <c r="F27" s="1"/>
      <c r="G27" s="1"/>
      <c r="H27" s="1"/>
      <c r="I27" s="6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4:28" x14ac:dyDescent="0.2">
      <c r="D28" s="5"/>
      <c r="E28" s="1"/>
      <c r="F28" s="1"/>
      <c r="G28" s="1"/>
      <c r="H28" s="1"/>
      <c r="I28" s="6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4:28" x14ac:dyDescent="0.2">
      <c r="D29" s="5"/>
      <c r="E29" s="1"/>
      <c r="F29" s="1"/>
      <c r="G29" s="1"/>
      <c r="H29" s="1"/>
      <c r="I29" s="6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4:28" x14ac:dyDescent="0.2">
      <c r="D30" s="5"/>
      <c r="E30" s="1"/>
      <c r="F30" s="1"/>
      <c r="G30" s="1"/>
      <c r="H30" s="1"/>
      <c r="I30" s="6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4:28" x14ac:dyDescent="0.2">
      <c r="D31" s="5"/>
      <c r="E31" s="1"/>
      <c r="F31" s="1"/>
      <c r="G31" s="1"/>
      <c r="H31" s="1"/>
      <c r="I31" s="6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4:28" x14ac:dyDescent="0.2">
      <c r="D32" s="5"/>
      <c r="E32" s="1"/>
      <c r="F32" s="1"/>
      <c r="G32" s="1"/>
      <c r="H32" s="1"/>
      <c r="I32" s="6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4:26" x14ac:dyDescent="0.2">
      <c r="D33" s="5"/>
      <c r="E33" s="1"/>
      <c r="F33" s="1"/>
      <c r="G33" s="1"/>
      <c r="H33" s="1"/>
      <c r="I33" s="6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4:26" x14ac:dyDescent="0.2">
      <c r="D34" s="5"/>
      <c r="E34" s="1"/>
      <c r="F34" s="1"/>
      <c r="G34" s="1"/>
      <c r="H34" s="1"/>
      <c r="I34" s="6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4:26" x14ac:dyDescent="0.2">
      <c r="D35" s="7"/>
      <c r="E35" s="8"/>
      <c r="F35" s="8"/>
      <c r="G35" s="8"/>
      <c r="H35" s="8"/>
      <c r="I35" s="9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</sheetData>
  <sheetProtection password="DC54" sheet="1" objects="1" scenarios="1" selectLockedCells="1"/>
  <mergeCells count="1">
    <mergeCell ref="D3:I3"/>
  </mergeCells>
  <phoneticPr fontId="3" type="noConversion"/>
  <dataValidations count="3">
    <dataValidation type="decimal" operator="greaterThanOrEqual" allowBlank="1" showInputMessage="1" showErrorMessage="1" sqref="G16">
      <formula1>0</formula1>
    </dataValidation>
    <dataValidation type="decimal" operator="greaterThanOrEqual" allowBlank="1" showInputMessage="1" showErrorMessage="1" sqref="G17">
      <formula1>1</formula1>
    </dataValidation>
    <dataValidation type="decimal" operator="greaterThan" allowBlank="1" showInputMessage="1" showErrorMessage="1" sqref="G18">
      <formula1>0</formula1>
    </dataValidation>
  </dataValidations>
  <pageMargins left="0.75" right="0.75" top="1" bottom="1" header="0.5" footer="0.5"/>
  <pageSetup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Prices and maturity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Brealey</dc:creator>
  <cp:lastModifiedBy>Bathurst, Noelle</cp:lastModifiedBy>
  <dcterms:created xsi:type="dcterms:W3CDTF">2011-11-11T12:34:18Z</dcterms:created>
  <dcterms:modified xsi:type="dcterms:W3CDTF">2012-10-02T15:56:01Z</dcterms:modified>
</cp:coreProperties>
</file>