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1355" windowHeight="8700"/>
  </bookViews>
  <sheets>
    <sheet name="fig 2.9" sheetId="1" r:id="rId1"/>
    <sheet name="Sheet2" sheetId="2" state="hidden" r:id="rId2"/>
    <sheet name="Sheet3" sheetId="3" state="hidden" r:id="rId3"/>
  </sheets>
  <definedNames>
    <definedName name="_xlnm.Print_Area" localSheetId="0">'fig 2.9'!$C$9:$F$41</definedName>
  </definedNames>
  <calcPr calcId="145621"/>
</workbook>
</file>

<file path=xl/calcChain.xml><?xml version="1.0" encoding="utf-8"?>
<calcChain xmlns="http://schemas.openxmlformats.org/spreadsheetml/2006/main">
  <c r="BM9" i="1" l="1"/>
  <c r="BM12" i="1"/>
  <c r="F12" i="1" s="1"/>
  <c r="G12" i="1" s="1"/>
  <c r="D13" i="1" s="1"/>
  <c r="C13" i="1"/>
  <c r="E12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E13" i="1" l="1"/>
  <c r="F13" i="1" s="1"/>
  <c r="G13" i="1" s="1"/>
  <c r="D14" i="1" s="1"/>
  <c r="E14" i="1" l="1"/>
  <c r="F14" i="1" s="1"/>
  <c r="G14" i="1" s="1"/>
  <c r="D15" i="1" s="1"/>
  <c r="E15" i="1" l="1"/>
  <c r="F15" i="1" s="1"/>
  <c r="G15" i="1" s="1"/>
  <c r="D16" i="1" s="1"/>
  <c r="E16" i="1" l="1"/>
  <c r="F16" i="1" s="1"/>
  <c r="G16" i="1"/>
  <c r="D17" i="1" s="1"/>
  <c r="E17" i="1" l="1"/>
  <c r="F17" i="1" s="1"/>
  <c r="G17" i="1" s="1"/>
  <c r="D18" i="1" s="1"/>
  <c r="E18" i="1" l="1"/>
  <c r="F18" i="1" s="1"/>
  <c r="G18" i="1" s="1"/>
  <c r="D19" i="1" s="1"/>
  <c r="E19" i="1" l="1"/>
  <c r="F19" i="1" s="1"/>
  <c r="G19" i="1" s="1"/>
  <c r="D20" i="1" s="1"/>
  <c r="E20" i="1" l="1"/>
  <c r="F20" i="1" s="1"/>
  <c r="G20" i="1" s="1"/>
  <c r="D21" i="1" s="1"/>
  <c r="E21" i="1" l="1"/>
  <c r="F21" i="1" s="1"/>
  <c r="G21" i="1" s="1"/>
  <c r="D22" i="1" s="1"/>
  <c r="E22" i="1" l="1"/>
  <c r="F22" i="1" s="1"/>
  <c r="G22" i="1" s="1"/>
  <c r="D23" i="1" s="1"/>
  <c r="E23" i="1" l="1"/>
  <c r="F23" i="1" s="1"/>
  <c r="G23" i="1" s="1"/>
  <c r="D24" i="1" s="1"/>
  <c r="E24" i="1" l="1"/>
  <c r="F24" i="1" s="1"/>
  <c r="G24" i="1" s="1"/>
  <c r="D25" i="1" s="1"/>
  <c r="E25" i="1" l="1"/>
  <c r="F25" i="1" s="1"/>
  <c r="G25" i="1" s="1"/>
  <c r="D26" i="1" s="1"/>
  <c r="E26" i="1" l="1"/>
  <c r="F26" i="1" s="1"/>
  <c r="G26" i="1" s="1"/>
  <c r="D27" i="1" s="1"/>
  <c r="E27" i="1" l="1"/>
  <c r="F27" i="1" s="1"/>
  <c r="G27" i="1" s="1"/>
  <c r="D28" i="1" s="1"/>
  <c r="E28" i="1" l="1"/>
  <c r="F28" i="1" s="1"/>
  <c r="G28" i="1" s="1"/>
  <c r="D29" i="1" s="1"/>
  <c r="E29" i="1" l="1"/>
  <c r="F29" i="1" s="1"/>
  <c r="G29" i="1" s="1"/>
  <c r="D30" i="1" s="1"/>
  <c r="E30" i="1" l="1"/>
  <c r="F30" i="1" s="1"/>
  <c r="G30" i="1" s="1"/>
  <c r="D31" i="1" s="1"/>
  <c r="E31" i="1" l="1"/>
  <c r="F31" i="1" s="1"/>
  <c r="G31" i="1" s="1"/>
  <c r="D32" i="1" s="1"/>
  <c r="E32" i="1" l="1"/>
  <c r="F32" i="1" s="1"/>
  <c r="G32" i="1" s="1"/>
  <c r="D33" i="1" s="1"/>
  <c r="E33" i="1" l="1"/>
  <c r="F33" i="1" s="1"/>
  <c r="G33" i="1" s="1"/>
  <c r="D34" i="1" s="1"/>
  <c r="E34" i="1" l="1"/>
  <c r="F34" i="1" s="1"/>
  <c r="G34" i="1" s="1"/>
  <c r="D35" i="1" s="1"/>
  <c r="E35" i="1" l="1"/>
  <c r="F35" i="1" s="1"/>
  <c r="G35" i="1" s="1"/>
  <c r="D36" i="1" s="1"/>
  <c r="E36" i="1" l="1"/>
  <c r="F36" i="1" s="1"/>
  <c r="G36" i="1" s="1"/>
  <c r="D37" i="1" s="1"/>
  <c r="E37" i="1" l="1"/>
  <c r="F37" i="1" s="1"/>
  <c r="G37" i="1" s="1"/>
  <c r="D38" i="1" s="1"/>
  <c r="E38" i="1" l="1"/>
  <c r="F38" i="1" s="1"/>
  <c r="G38" i="1" s="1"/>
  <c r="D39" i="1" s="1"/>
  <c r="E39" i="1" l="1"/>
  <c r="F39" i="1" s="1"/>
  <c r="G39" i="1" s="1"/>
  <c r="D40" i="1" s="1"/>
  <c r="E40" i="1" l="1"/>
  <c r="F40" i="1" s="1"/>
  <c r="G40" i="1" s="1"/>
  <c r="D41" i="1" s="1"/>
  <c r="E41" i="1" l="1"/>
  <c r="F41" i="1" s="1"/>
  <c r="G41" i="1" s="1"/>
</calcChain>
</file>

<file path=xl/sharedStrings.xml><?xml version="1.0" encoding="utf-8"?>
<sst xmlns="http://schemas.openxmlformats.org/spreadsheetml/2006/main" count="16" uniqueCount="15">
  <si>
    <t>Year</t>
  </si>
  <si>
    <t>Start-of-year</t>
  </si>
  <si>
    <t xml:space="preserve">Interest </t>
  </si>
  <si>
    <t xml:space="preserve">End-of-year </t>
  </si>
  <si>
    <t>PV = mortgage payment x 30-year annuity factor</t>
  </si>
  <si>
    <t>(a.)</t>
  </si>
  <si>
    <t>(b. = 12% of a.)</t>
  </si>
  <si>
    <t>(d. = a. - c.)</t>
  </si>
  <si>
    <t>$250,000 = mortgage payment x 8.055</t>
  </si>
  <si>
    <t>balance, $</t>
  </si>
  <si>
    <t>paid, $</t>
  </si>
  <si>
    <t>Amortization, $</t>
  </si>
  <si>
    <t>Mortgage payment = $31,035.9</t>
  </si>
  <si>
    <t>(c. = $31,035.9 - b.)</t>
  </si>
  <si>
    <t>Calculations for Figure 2.9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</si>
</sst>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0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0" fillId="3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2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/>
    <xf numFmtId="0" fontId="0" fillId="2" borderId="6" xfId="0" applyFill="1" applyBorder="1"/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/>
    <xf numFmtId="0" fontId="0" fillId="2" borderId="8" xfId="0" applyFill="1" applyBorder="1"/>
    <xf numFmtId="0" fontId="4" fillId="3" borderId="0" xfId="0" applyFont="1" applyFill="1"/>
    <xf numFmtId="0" fontId="3" fillId="2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M42"/>
  <sheetViews>
    <sheetView showGridLines="0" showRowColHeaders="0" tabSelected="1" workbookViewId="0">
      <selection activeCell="K13" sqref="K13"/>
    </sheetView>
  </sheetViews>
  <sheetFormatPr defaultRowHeight="12.75" x14ac:dyDescent="0.2"/>
  <cols>
    <col min="1" max="1" width="18.42578125" style="2" customWidth="1"/>
    <col min="2" max="2" width="9.42578125" style="2" customWidth="1"/>
    <col min="3" max="3" width="9.140625" style="2" customWidth="1"/>
    <col min="4" max="4" width="13.85546875" style="2" customWidth="1"/>
    <col min="5" max="5" width="16.5703125" style="2" customWidth="1"/>
    <col min="6" max="6" width="17.42578125" style="2" customWidth="1"/>
    <col min="7" max="7" width="13.7109375" style="2" customWidth="1"/>
    <col min="8" max="9" width="9.140625" style="2" customWidth="1"/>
    <col min="10" max="16384" width="9.140625" style="2"/>
  </cols>
  <sheetData>
    <row r="1" spans="2:65" ht="19.5" customHeight="1" x14ac:dyDescent="0.2"/>
    <row r="2" spans="2:65" x14ac:dyDescent="0.2">
      <c r="B2" s="3"/>
      <c r="C2" s="4"/>
      <c r="D2" s="4"/>
      <c r="E2" s="4"/>
      <c r="F2" s="4"/>
      <c r="G2" s="4"/>
      <c r="H2" s="5"/>
    </row>
    <row r="3" spans="2:65" x14ac:dyDescent="0.2">
      <c r="B3" s="6"/>
      <c r="C3" s="7"/>
      <c r="D3" s="19" t="s">
        <v>14</v>
      </c>
      <c r="E3" s="20"/>
      <c r="F3" s="20"/>
      <c r="G3" s="7"/>
      <c r="H3" s="8"/>
    </row>
    <row r="4" spans="2:65" x14ac:dyDescent="0.2">
      <c r="B4" s="6"/>
      <c r="C4" s="7"/>
      <c r="D4" s="7"/>
      <c r="E4" s="7"/>
      <c r="F4" s="7"/>
      <c r="G4" s="7"/>
      <c r="H4" s="8"/>
    </row>
    <row r="5" spans="2:65" x14ac:dyDescent="0.2">
      <c r="B5" s="6"/>
      <c r="C5" s="7"/>
      <c r="D5" s="9" t="s">
        <v>4</v>
      </c>
      <c r="E5" s="7"/>
      <c r="F5" s="7"/>
      <c r="G5" s="7"/>
      <c r="H5" s="8"/>
    </row>
    <row r="6" spans="2:65" x14ac:dyDescent="0.2">
      <c r="B6" s="6"/>
      <c r="C6" s="7"/>
      <c r="D6" s="9" t="s">
        <v>8</v>
      </c>
      <c r="E6" s="7"/>
      <c r="F6" s="7"/>
      <c r="G6" s="7"/>
      <c r="H6" s="8"/>
    </row>
    <row r="7" spans="2:65" x14ac:dyDescent="0.2">
      <c r="B7" s="6"/>
      <c r="C7" s="9"/>
      <c r="D7" s="9" t="s">
        <v>12</v>
      </c>
      <c r="E7" s="7"/>
      <c r="F7" s="7"/>
      <c r="G7" s="7"/>
      <c r="H7" s="8"/>
    </row>
    <row r="8" spans="2:65" x14ac:dyDescent="0.2">
      <c r="B8" s="6"/>
      <c r="C8" s="9"/>
      <c r="D8" s="7"/>
      <c r="E8" s="7"/>
      <c r="F8" s="7"/>
      <c r="G8" s="7"/>
      <c r="H8" s="8"/>
    </row>
    <row r="9" spans="2:65" x14ac:dyDescent="0.2">
      <c r="B9" s="6"/>
      <c r="C9" s="1"/>
      <c r="D9" s="10" t="s">
        <v>1</v>
      </c>
      <c r="E9" s="10" t="s">
        <v>2</v>
      </c>
      <c r="F9" s="10"/>
      <c r="G9" s="10" t="s">
        <v>3</v>
      </c>
      <c r="H9" s="8"/>
      <c r="BM9" s="18">
        <f>1/0.12-1/(0.12*1.12^30)</f>
        <v>8.0551839676673627</v>
      </c>
    </row>
    <row r="10" spans="2:65" x14ac:dyDescent="0.2">
      <c r="B10" s="6"/>
      <c r="C10" s="10" t="s">
        <v>0</v>
      </c>
      <c r="D10" s="10" t="s">
        <v>9</v>
      </c>
      <c r="E10" s="10" t="s">
        <v>10</v>
      </c>
      <c r="F10" s="10" t="s">
        <v>11</v>
      </c>
      <c r="G10" s="10" t="s">
        <v>9</v>
      </c>
      <c r="H10" s="8"/>
      <c r="BM10" s="18"/>
    </row>
    <row r="11" spans="2:65" ht="12.75" customHeight="1" x14ac:dyDescent="0.2">
      <c r="B11" s="6"/>
      <c r="C11" s="1"/>
      <c r="D11" s="11" t="s">
        <v>5</v>
      </c>
      <c r="E11" s="10" t="s">
        <v>6</v>
      </c>
      <c r="F11" s="10" t="s">
        <v>13</v>
      </c>
      <c r="G11" s="10" t="s">
        <v>7</v>
      </c>
      <c r="H11" s="8"/>
      <c r="BM11" s="18"/>
    </row>
    <row r="12" spans="2:65" ht="17.25" customHeight="1" x14ac:dyDescent="0.2">
      <c r="B12" s="6"/>
      <c r="C12" s="12">
        <v>1</v>
      </c>
      <c r="D12" s="13">
        <v>250000</v>
      </c>
      <c r="E12" s="13">
        <f>0.12*D12</f>
        <v>30000</v>
      </c>
      <c r="F12" s="13">
        <f t="shared" ref="F12:F41" si="0">$BM$12-E12</f>
        <v>1035.9143879857947</v>
      </c>
      <c r="G12" s="13">
        <f>D12-F12</f>
        <v>248964.0856120142</v>
      </c>
      <c r="H12" s="8"/>
      <c r="BM12" s="18">
        <f>250000/BM9</f>
        <v>31035.914387985795</v>
      </c>
    </row>
    <row r="13" spans="2:65" x14ac:dyDescent="0.2">
      <c r="B13" s="6"/>
      <c r="C13" s="12">
        <f>C12+1</f>
        <v>2</v>
      </c>
      <c r="D13" s="13">
        <f>G12</f>
        <v>248964.0856120142</v>
      </c>
      <c r="E13" s="13">
        <f>0.12*D13</f>
        <v>29875.690273441702</v>
      </c>
      <c r="F13" s="13">
        <f t="shared" si="0"/>
        <v>1160.224114544093</v>
      </c>
      <c r="G13" s="13">
        <f>D13-F13</f>
        <v>247803.86149747012</v>
      </c>
      <c r="H13" s="8"/>
      <c r="BM13" s="18"/>
    </row>
    <row r="14" spans="2:65" x14ac:dyDescent="0.2">
      <c r="B14" s="6"/>
      <c r="C14" s="12">
        <f>C13+1</f>
        <v>3</v>
      </c>
      <c r="D14" s="13">
        <f t="shared" ref="D14:D41" si="1">G13</f>
        <v>247803.86149747012</v>
      </c>
      <c r="E14" s="13">
        <f t="shared" ref="E14:E41" si="2">0.12*D14</f>
        <v>29736.463379696412</v>
      </c>
      <c r="F14" s="13">
        <f t="shared" si="0"/>
        <v>1299.451008289383</v>
      </c>
      <c r="G14" s="13">
        <f t="shared" ref="G14:G41" si="3">D14-F14</f>
        <v>246504.41048918074</v>
      </c>
      <c r="H14" s="8"/>
    </row>
    <row r="15" spans="2:65" x14ac:dyDescent="0.2">
      <c r="B15" s="6"/>
      <c r="C15" s="12">
        <f t="shared" ref="C15:C41" si="4">C14+1</f>
        <v>4</v>
      </c>
      <c r="D15" s="13">
        <f t="shared" si="1"/>
        <v>246504.41048918074</v>
      </c>
      <c r="E15" s="13">
        <f t="shared" si="2"/>
        <v>29580.529258701688</v>
      </c>
      <c r="F15" s="13">
        <f t="shared" si="0"/>
        <v>1455.3851292841064</v>
      </c>
      <c r="G15" s="13">
        <f t="shared" si="3"/>
        <v>245049.02535989662</v>
      </c>
      <c r="H15" s="8"/>
    </row>
    <row r="16" spans="2:65" x14ac:dyDescent="0.2">
      <c r="B16" s="6"/>
      <c r="C16" s="12">
        <f t="shared" si="4"/>
        <v>5</v>
      </c>
      <c r="D16" s="13">
        <f t="shared" si="1"/>
        <v>245049.02535989662</v>
      </c>
      <c r="E16" s="13">
        <f t="shared" si="2"/>
        <v>29405.883043187594</v>
      </c>
      <c r="F16" s="13">
        <f t="shared" si="0"/>
        <v>1630.0313447982007</v>
      </c>
      <c r="G16" s="13">
        <f t="shared" si="3"/>
        <v>243418.99401509843</v>
      </c>
      <c r="H16" s="8"/>
    </row>
    <row r="17" spans="2:8" x14ac:dyDescent="0.2">
      <c r="B17" s="6"/>
      <c r="C17" s="12">
        <f t="shared" si="4"/>
        <v>6</v>
      </c>
      <c r="D17" s="13">
        <f t="shared" si="1"/>
        <v>243418.99401509843</v>
      </c>
      <c r="E17" s="13">
        <f t="shared" si="2"/>
        <v>29210.279281811811</v>
      </c>
      <c r="F17" s="13">
        <f t="shared" si="0"/>
        <v>1825.6351061739842</v>
      </c>
      <c r="G17" s="13">
        <f t="shared" si="3"/>
        <v>241593.35890892445</v>
      </c>
      <c r="H17" s="8"/>
    </row>
    <row r="18" spans="2:8" x14ac:dyDescent="0.2">
      <c r="B18" s="6"/>
      <c r="C18" s="12">
        <f t="shared" si="4"/>
        <v>7</v>
      </c>
      <c r="D18" s="13">
        <f t="shared" si="1"/>
        <v>241593.35890892445</v>
      </c>
      <c r="E18" s="13">
        <f t="shared" si="2"/>
        <v>28991.203069070933</v>
      </c>
      <c r="F18" s="13">
        <f t="shared" si="0"/>
        <v>2044.7113189148622</v>
      </c>
      <c r="G18" s="13">
        <f t="shared" si="3"/>
        <v>239548.64759000958</v>
      </c>
      <c r="H18" s="8"/>
    </row>
    <row r="19" spans="2:8" x14ac:dyDescent="0.2">
      <c r="B19" s="6"/>
      <c r="C19" s="12">
        <f t="shared" si="4"/>
        <v>8</v>
      </c>
      <c r="D19" s="13">
        <f t="shared" si="1"/>
        <v>239548.64759000958</v>
      </c>
      <c r="E19" s="13">
        <f t="shared" si="2"/>
        <v>28745.837710801148</v>
      </c>
      <c r="F19" s="13">
        <f t="shared" si="0"/>
        <v>2290.0766771846465</v>
      </c>
      <c r="G19" s="13">
        <f t="shared" si="3"/>
        <v>237258.57091282494</v>
      </c>
      <c r="H19" s="8"/>
    </row>
    <row r="20" spans="2:8" x14ac:dyDescent="0.2">
      <c r="B20" s="6"/>
      <c r="C20" s="12">
        <f t="shared" si="4"/>
        <v>9</v>
      </c>
      <c r="D20" s="13">
        <f t="shared" si="1"/>
        <v>237258.57091282494</v>
      </c>
      <c r="E20" s="13">
        <f t="shared" si="2"/>
        <v>28471.028509538992</v>
      </c>
      <c r="F20" s="13">
        <f t="shared" si="0"/>
        <v>2564.885878446803</v>
      </c>
      <c r="G20" s="13">
        <f t="shared" si="3"/>
        <v>234693.68503437814</v>
      </c>
      <c r="H20" s="8"/>
    </row>
    <row r="21" spans="2:8" x14ac:dyDescent="0.2">
      <c r="B21" s="6"/>
      <c r="C21" s="12">
        <f t="shared" si="4"/>
        <v>10</v>
      </c>
      <c r="D21" s="13">
        <f t="shared" si="1"/>
        <v>234693.68503437814</v>
      </c>
      <c r="E21" s="13">
        <f t="shared" si="2"/>
        <v>28163.242204125378</v>
      </c>
      <c r="F21" s="13">
        <f t="shared" si="0"/>
        <v>2872.6721838604171</v>
      </c>
      <c r="G21" s="13">
        <f t="shared" si="3"/>
        <v>231821.01285051773</v>
      </c>
      <c r="H21" s="8"/>
    </row>
    <row r="22" spans="2:8" x14ac:dyDescent="0.2">
      <c r="B22" s="6"/>
      <c r="C22" s="12">
        <f t="shared" si="4"/>
        <v>11</v>
      </c>
      <c r="D22" s="13">
        <f t="shared" si="1"/>
        <v>231821.01285051773</v>
      </c>
      <c r="E22" s="13">
        <f t="shared" si="2"/>
        <v>27818.521542062128</v>
      </c>
      <c r="F22" s="13">
        <f t="shared" si="0"/>
        <v>3217.3928459236668</v>
      </c>
      <c r="G22" s="13">
        <f t="shared" si="3"/>
        <v>228603.62000459406</v>
      </c>
      <c r="H22" s="8"/>
    </row>
    <row r="23" spans="2:8" x14ac:dyDescent="0.2">
      <c r="B23" s="6"/>
      <c r="C23" s="12">
        <f t="shared" si="4"/>
        <v>12</v>
      </c>
      <c r="D23" s="13">
        <f t="shared" si="1"/>
        <v>228603.62000459406</v>
      </c>
      <c r="E23" s="13">
        <f t="shared" si="2"/>
        <v>27432.434400551287</v>
      </c>
      <c r="F23" s="13">
        <f t="shared" si="0"/>
        <v>3603.4799874345081</v>
      </c>
      <c r="G23" s="13">
        <f t="shared" si="3"/>
        <v>225000.14001715955</v>
      </c>
      <c r="H23" s="8"/>
    </row>
    <row r="24" spans="2:8" x14ac:dyDescent="0.2">
      <c r="B24" s="6"/>
      <c r="C24" s="12">
        <f t="shared" si="4"/>
        <v>13</v>
      </c>
      <c r="D24" s="13">
        <f t="shared" si="1"/>
        <v>225000.14001715955</v>
      </c>
      <c r="E24" s="13">
        <f t="shared" si="2"/>
        <v>27000.016802059145</v>
      </c>
      <c r="F24" s="13">
        <f t="shared" si="0"/>
        <v>4035.8975859266502</v>
      </c>
      <c r="G24" s="13">
        <f t="shared" si="3"/>
        <v>220964.24243123288</v>
      </c>
      <c r="H24" s="8"/>
    </row>
    <row r="25" spans="2:8" x14ac:dyDescent="0.2">
      <c r="B25" s="6"/>
      <c r="C25" s="12">
        <f t="shared" si="4"/>
        <v>14</v>
      </c>
      <c r="D25" s="13">
        <f t="shared" si="1"/>
        <v>220964.24243123288</v>
      </c>
      <c r="E25" s="13">
        <f t="shared" si="2"/>
        <v>26515.709091747944</v>
      </c>
      <c r="F25" s="13">
        <f t="shared" si="0"/>
        <v>4520.2052962378511</v>
      </c>
      <c r="G25" s="13">
        <f t="shared" si="3"/>
        <v>216444.03713499504</v>
      </c>
      <c r="H25" s="8"/>
    </row>
    <row r="26" spans="2:8" x14ac:dyDescent="0.2">
      <c r="B26" s="6"/>
      <c r="C26" s="12">
        <f t="shared" si="4"/>
        <v>15</v>
      </c>
      <c r="D26" s="13">
        <f t="shared" si="1"/>
        <v>216444.03713499504</v>
      </c>
      <c r="E26" s="13">
        <f t="shared" si="2"/>
        <v>25973.284456199402</v>
      </c>
      <c r="F26" s="13">
        <f t="shared" si="0"/>
        <v>5062.6299317863923</v>
      </c>
      <c r="G26" s="13">
        <f t="shared" si="3"/>
        <v>211381.40720320866</v>
      </c>
      <c r="H26" s="8"/>
    </row>
    <row r="27" spans="2:8" x14ac:dyDescent="0.2">
      <c r="B27" s="6"/>
      <c r="C27" s="12">
        <f t="shared" si="4"/>
        <v>16</v>
      </c>
      <c r="D27" s="13">
        <f t="shared" si="1"/>
        <v>211381.40720320866</v>
      </c>
      <c r="E27" s="13">
        <f t="shared" si="2"/>
        <v>25365.768864385038</v>
      </c>
      <c r="F27" s="13">
        <f t="shared" si="0"/>
        <v>5670.1455236007569</v>
      </c>
      <c r="G27" s="13">
        <f t="shared" si="3"/>
        <v>205711.26167960791</v>
      </c>
      <c r="H27" s="8"/>
    </row>
    <row r="28" spans="2:8" x14ac:dyDescent="0.2">
      <c r="B28" s="6"/>
      <c r="C28" s="12">
        <f t="shared" si="4"/>
        <v>17</v>
      </c>
      <c r="D28" s="13">
        <f t="shared" si="1"/>
        <v>205711.26167960791</v>
      </c>
      <c r="E28" s="13">
        <f t="shared" si="2"/>
        <v>24685.351401552947</v>
      </c>
      <c r="F28" s="13">
        <f t="shared" si="0"/>
        <v>6350.5629864328475</v>
      </c>
      <c r="G28" s="13">
        <f t="shared" si="3"/>
        <v>199360.69869317507</v>
      </c>
      <c r="H28" s="8"/>
    </row>
    <row r="29" spans="2:8" x14ac:dyDescent="0.2">
      <c r="B29" s="6"/>
      <c r="C29" s="12">
        <f t="shared" si="4"/>
        <v>18</v>
      </c>
      <c r="D29" s="13">
        <f t="shared" si="1"/>
        <v>199360.69869317507</v>
      </c>
      <c r="E29" s="13">
        <f t="shared" si="2"/>
        <v>23923.283843181009</v>
      </c>
      <c r="F29" s="13">
        <f t="shared" si="0"/>
        <v>7112.630544804786</v>
      </c>
      <c r="G29" s="13">
        <f t="shared" si="3"/>
        <v>192248.06814837028</v>
      </c>
      <c r="H29" s="8"/>
    </row>
    <row r="30" spans="2:8" x14ac:dyDescent="0.2">
      <c r="B30" s="6"/>
      <c r="C30" s="12">
        <f t="shared" si="4"/>
        <v>19</v>
      </c>
      <c r="D30" s="13">
        <f t="shared" si="1"/>
        <v>192248.06814837028</v>
      </c>
      <c r="E30" s="13">
        <f t="shared" si="2"/>
        <v>23069.768177804432</v>
      </c>
      <c r="F30" s="13">
        <f t="shared" si="0"/>
        <v>7966.1462101813631</v>
      </c>
      <c r="G30" s="13">
        <f t="shared" si="3"/>
        <v>184281.92193818893</v>
      </c>
      <c r="H30" s="8"/>
    </row>
    <row r="31" spans="2:8" x14ac:dyDescent="0.2">
      <c r="B31" s="6"/>
      <c r="C31" s="12">
        <f t="shared" si="4"/>
        <v>20</v>
      </c>
      <c r="D31" s="13">
        <f t="shared" si="1"/>
        <v>184281.92193818893</v>
      </c>
      <c r="E31" s="13">
        <f t="shared" si="2"/>
        <v>22113.830632582671</v>
      </c>
      <c r="F31" s="13">
        <f t="shared" si="0"/>
        <v>8922.0837554031241</v>
      </c>
      <c r="G31" s="13">
        <f t="shared" si="3"/>
        <v>175359.83818278581</v>
      </c>
      <c r="H31" s="8"/>
    </row>
    <row r="32" spans="2:8" x14ac:dyDescent="0.2">
      <c r="B32" s="6"/>
      <c r="C32" s="12">
        <f t="shared" si="4"/>
        <v>21</v>
      </c>
      <c r="D32" s="13">
        <f t="shared" si="1"/>
        <v>175359.83818278581</v>
      </c>
      <c r="E32" s="13">
        <f t="shared" si="2"/>
        <v>21043.180581934295</v>
      </c>
      <c r="F32" s="13">
        <f t="shared" si="0"/>
        <v>9992.7338060514994</v>
      </c>
      <c r="G32" s="13">
        <f t="shared" si="3"/>
        <v>165367.10437673432</v>
      </c>
      <c r="H32" s="8"/>
    </row>
    <row r="33" spans="2:8" x14ac:dyDescent="0.2">
      <c r="B33" s="6"/>
      <c r="C33" s="12">
        <f t="shared" si="4"/>
        <v>22</v>
      </c>
      <c r="D33" s="13">
        <f t="shared" si="1"/>
        <v>165367.10437673432</v>
      </c>
      <c r="E33" s="13">
        <f t="shared" si="2"/>
        <v>19844.052525208117</v>
      </c>
      <c r="F33" s="13">
        <f t="shared" si="0"/>
        <v>11191.861862777678</v>
      </c>
      <c r="G33" s="13">
        <f t="shared" si="3"/>
        <v>154175.24251395665</v>
      </c>
      <c r="H33" s="8"/>
    </row>
    <row r="34" spans="2:8" x14ac:dyDescent="0.2">
      <c r="B34" s="6"/>
      <c r="C34" s="12">
        <f t="shared" si="4"/>
        <v>23</v>
      </c>
      <c r="D34" s="13">
        <f t="shared" si="1"/>
        <v>154175.24251395665</v>
      </c>
      <c r="E34" s="13">
        <f t="shared" si="2"/>
        <v>18501.029101674798</v>
      </c>
      <c r="F34" s="13">
        <f t="shared" si="0"/>
        <v>12534.885286310997</v>
      </c>
      <c r="G34" s="13">
        <f t="shared" si="3"/>
        <v>141640.35722764564</v>
      </c>
      <c r="H34" s="8"/>
    </row>
    <row r="35" spans="2:8" x14ac:dyDescent="0.2">
      <c r="B35" s="6"/>
      <c r="C35" s="12">
        <f t="shared" si="4"/>
        <v>24</v>
      </c>
      <c r="D35" s="13">
        <f t="shared" si="1"/>
        <v>141640.35722764564</v>
      </c>
      <c r="E35" s="13">
        <f t="shared" si="2"/>
        <v>16996.842867317475</v>
      </c>
      <c r="F35" s="13">
        <f t="shared" si="0"/>
        <v>14039.07152066832</v>
      </c>
      <c r="G35" s="13">
        <f t="shared" si="3"/>
        <v>127601.28570697732</v>
      </c>
      <c r="H35" s="8"/>
    </row>
    <row r="36" spans="2:8" x14ac:dyDescent="0.2">
      <c r="B36" s="6"/>
      <c r="C36" s="12">
        <f t="shared" si="4"/>
        <v>25</v>
      </c>
      <c r="D36" s="13">
        <f t="shared" si="1"/>
        <v>127601.28570697732</v>
      </c>
      <c r="E36" s="13">
        <f t="shared" si="2"/>
        <v>15312.154284837277</v>
      </c>
      <c r="F36" s="13">
        <f t="shared" si="0"/>
        <v>15723.760103148517</v>
      </c>
      <c r="G36" s="13">
        <f t="shared" si="3"/>
        <v>111877.52560382881</v>
      </c>
      <c r="H36" s="8"/>
    </row>
    <row r="37" spans="2:8" x14ac:dyDescent="0.2">
      <c r="B37" s="6"/>
      <c r="C37" s="12">
        <f t="shared" si="4"/>
        <v>26</v>
      </c>
      <c r="D37" s="13">
        <f t="shared" si="1"/>
        <v>111877.52560382881</v>
      </c>
      <c r="E37" s="13">
        <f t="shared" si="2"/>
        <v>13425.303072459456</v>
      </c>
      <c r="F37" s="13">
        <f t="shared" si="0"/>
        <v>17610.611315526337</v>
      </c>
      <c r="G37" s="13">
        <f t="shared" si="3"/>
        <v>94266.914288302476</v>
      </c>
      <c r="H37" s="8"/>
    </row>
    <row r="38" spans="2:8" x14ac:dyDescent="0.2">
      <c r="B38" s="6"/>
      <c r="C38" s="12">
        <f t="shared" si="4"/>
        <v>27</v>
      </c>
      <c r="D38" s="13">
        <f t="shared" si="1"/>
        <v>94266.914288302476</v>
      </c>
      <c r="E38" s="13">
        <f t="shared" si="2"/>
        <v>11312.029714596296</v>
      </c>
      <c r="F38" s="13">
        <f t="shared" si="0"/>
        <v>19723.884673389497</v>
      </c>
      <c r="G38" s="13">
        <f t="shared" si="3"/>
        <v>74543.029614912986</v>
      </c>
      <c r="H38" s="8"/>
    </row>
    <row r="39" spans="2:8" x14ac:dyDescent="0.2">
      <c r="B39" s="6"/>
      <c r="C39" s="12">
        <f t="shared" si="4"/>
        <v>28</v>
      </c>
      <c r="D39" s="13">
        <f t="shared" si="1"/>
        <v>74543.029614912986</v>
      </c>
      <c r="E39" s="13">
        <f t="shared" si="2"/>
        <v>8945.1635537895581</v>
      </c>
      <c r="F39" s="13">
        <f t="shared" si="0"/>
        <v>22090.750834196238</v>
      </c>
      <c r="G39" s="13">
        <f t="shared" si="3"/>
        <v>52452.278780716748</v>
      </c>
      <c r="H39" s="8"/>
    </row>
    <row r="40" spans="2:8" x14ac:dyDescent="0.2">
      <c r="B40" s="6"/>
      <c r="C40" s="12">
        <f t="shared" si="4"/>
        <v>29</v>
      </c>
      <c r="D40" s="13">
        <f t="shared" si="1"/>
        <v>52452.278780716748</v>
      </c>
      <c r="E40" s="13">
        <f t="shared" si="2"/>
        <v>6294.2734536860098</v>
      </c>
      <c r="F40" s="13">
        <f t="shared" si="0"/>
        <v>24741.640934299787</v>
      </c>
      <c r="G40" s="13">
        <f t="shared" si="3"/>
        <v>27710.637846416961</v>
      </c>
      <c r="H40" s="8"/>
    </row>
    <row r="41" spans="2:8" x14ac:dyDescent="0.2">
      <c r="B41" s="6"/>
      <c r="C41" s="12">
        <f t="shared" si="4"/>
        <v>30</v>
      </c>
      <c r="D41" s="13">
        <f t="shared" si="1"/>
        <v>27710.637846416961</v>
      </c>
      <c r="E41" s="13">
        <f t="shared" si="2"/>
        <v>3325.2765415700351</v>
      </c>
      <c r="F41" s="13">
        <f t="shared" si="0"/>
        <v>27710.637846415761</v>
      </c>
      <c r="G41" s="13">
        <f t="shared" si="3"/>
        <v>1.2005330063402653E-9</v>
      </c>
      <c r="H41" s="8"/>
    </row>
    <row r="42" spans="2:8" x14ac:dyDescent="0.2">
      <c r="B42" s="14"/>
      <c r="C42" s="15"/>
      <c r="D42" s="16"/>
      <c r="E42" s="16"/>
      <c r="F42" s="16"/>
      <c r="G42" s="16"/>
      <c r="H42" s="17"/>
    </row>
  </sheetData>
  <sheetProtection password="DC54" sheet="1" objects="1" scenarios="1"/>
  <mergeCells count="1">
    <mergeCell ref="D3:F3"/>
  </mergeCells>
  <phoneticPr fontId="1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fig 2.9</vt:lpstr>
      <vt:lpstr>Sheet2</vt:lpstr>
      <vt:lpstr>Sheet3</vt:lpstr>
      <vt:lpstr>'fig 2.9'!Print_Area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 Brealey</dc:creator>
  <cp:lastModifiedBy>Richard</cp:lastModifiedBy>
  <dcterms:created xsi:type="dcterms:W3CDTF">2011-11-12T16:37:51Z</dcterms:created>
  <dcterms:modified xsi:type="dcterms:W3CDTF">2013-10-30T19:04:55Z</dcterms:modified>
</cp:coreProperties>
</file>