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3995" windowHeight="4875"/>
  </bookViews>
  <sheets>
    <sheet name="Diversification" sheetId="1" r:id="rId1"/>
    <sheet name="Sheet2" sheetId="2" state="hidden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G26" i="1" l="1"/>
  <c r="G27" i="1" s="1"/>
  <c r="E26" i="1"/>
  <c r="E27" i="1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G60" i="1" s="1"/>
  <c r="E61" i="1" l="1"/>
  <c r="G61" i="1"/>
  <c r="E31" i="1"/>
  <c r="E32" i="1"/>
  <c r="G31" i="1"/>
  <c r="E33" i="1"/>
  <c r="E35" i="1"/>
  <c r="E37" i="1"/>
  <c r="E39" i="1"/>
  <c r="E41" i="1"/>
  <c r="E43" i="1"/>
  <c r="E45" i="1"/>
  <c r="E47" i="1"/>
  <c r="E49" i="1"/>
  <c r="E51" i="1"/>
  <c r="E53" i="1"/>
  <c r="E55" i="1"/>
  <c r="E57" i="1"/>
  <c r="E59" i="1"/>
  <c r="G33" i="1"/>
  <c r="G35" i="1"/>
  <c r="G37" i="1"/>
  <c r="G39" i="1"/>
  <c r="G41" i="1"/>
  <c r="G43" i="1"/>
  <c r="G45" i="1"/>
  <c r="G47" i="1"/>
  <c r="G49" i="1"/>
  <c r="G51" i="1"/>
  <c r="G53" i="1"/>
  <c r="G55" i="1"/>
  <c r="G57" i="1"/>
  <c r="G59" i="1"/>
  <c r="E34" i="1"/>
  <c r="E36" i="1"/>
  <c r="E38" i="1"/>
  <c r="E40" i="1"/>
  <c r="E42" i="1"/>
  <c r="E44" i="1"/>
  <c r="E46" i="1"/>
  <c r="E48" i="1"/>
  <c r="E50" i="1"/>
  <c r="E52" i="1"/>
  <c r="E54" i="1"/>
  <c r="E56" i="1"/>
  <c r="E58" i="1"/>
  <c r="E60" i="1"/>
  <c r="G32" i="1"/>
  <c r="G34" i="1"/>
  <c r="G36" i="1"/>
  <c r="G38" i="1"/>
  <c r="G40" i="1"/>
  <c r="G42" i="1"/>
  <c r="G44" i="1"/>
  <c r="G46" i="1"/>
  <c r="G48" i="1"/>
  <c r="G50" i="1"/>
  <c r="G52" i="1"/>
  <c r="G54" i="1"/>
  <c r="G56" i="1"/>
  <c r="G58" i="1"/>
  <c r="F59" i="1" l="1"/>
  <c r="F55" i="1"/>
  <c r="F51" i="1"/>
  <c r="F47" i="1"/>
  <c r="F43" i="1"/>
  <c r="F39" i="1"/>
  <c r="F35" i="1"/>
  <c r="F31" i="1"/>
  <c r="F48" i="1"/>
  <c r="F40" i="1"/>
  <c r="F32" i="1"/>
  <c r="F58" i="1"/>
  <c r="F54" i="1"/>
  <c r="F50" i="1"/>
  <c r="F46" i="1"/>
  <c r="F42" i="1"/>
  <c r="F38" i="1"/>
  <c r="F34" i="1"/>
  <c r="F61" i="1"/>
  <c r="F57" i="1"/>
  <c r="F53" i="1"/>
  <c r="F49" i="1"/>
  <c r="F45" i="1"/>
  <c r="F41" i="1"/>
  <c r="F37" i="1"/>
  <c r="F33" i="1"/>
  <c r="F60" i="1"/>
  <c r="F56" i="1"/>
  <c r="F52" i="1"/>
  <c r="F44" i="1"/>
  <c r="F36" i="1"/>
  <c r="H60" i="1"/>
  <c r="H58" i="1"/>
  <c r="H56" i="1"/>
  <c r="H54" i="1"/>
  <c r="H52" i="1"/>
  <c r="H50" i="1"/>
  <c r="H48" i="1"/>
  <c r="H46" i="1"/>
  <c r="H44" i="1"/>
  <c r="H42" i="1"/>
  <c r="H40" i="1"/>
  <c r="H38" i="1"/>
  <c r="H36" i="1"/>
  <c r="H34" i="1"/>
  <c r="H31" i="1"/>
  <c r="H61" i="1"/>
  <c r="H59" i="1"/>
  <c r="H57" i="1"/>
  <c r="H55" i="1"/>
  <c r="H53" i="1"/>
  <c r="H51" i="1"/>
  <c r="H49" i="1"/>
  <c r="H47" i="1"/>
  <c r="H45" i="1"/>
  <c r="H43" i="1"/>
  <c r="H41" i="1"/>
  <c r="H39" i="1"/>
  <c r="H37" i="1"/>
  <c r="H35" i="1"/>
  <c r="H33" i="1"/>
  <c r="H32" i="1"/>
</calcChain>
</file>

<file path=xl/sharedStrings.xml><?xml version="1.0" encoding="utf-8"?>
<sst xmlns="http://schemas.openxmlformats.org/spreadsheetml/2006/main" count="28" uniqueCount="26">
  <si>
    <t>portfolio variance = 1/N x average variance + (1 - 1/N) x average covariance</t>
  </si>
  <si>
    <t>N</t>
  </si>
  <si>
    <t>Portfolio</t>
  </si>
  <si>
    <t>A</t>
  </si>
  <si>
    <t>B</t>
  </si>
  <si>
    <t>Std Dev. %</t>
  </si>
  <si>
    <r>
      <t xml:space="preserve">Stock variance = </t>
    </r>
    <r>
      <rPr>
        <sz val="11"/>
        <color theme="1"/>
        <rFont val="Calibri"/>
        <family val="2"/>
      </rPr>
      <t>σ</t>
    </r>
    <r>
      <rPr>
        <vertAlign val="superscript"/>
        <sz val="11"/>
        <color theme="1"/>
        <rFont val="Calibri"/>
        <family val="2"/>
      </rPr>
      <t xml:space="preserve">2 </t>
    </r>
    <r>
      <rPr>
        <sz val="11"/>
        <color theme="1"/>
        <rFont val="Calibri"/>
        <family val="2"/>
      </rPr>
      <t>=</t>
    </r>
  </si>
  <si>
    <r>
      <t xml:space="preserve">Covariance = </t>
    </r>
    <r>
      <rPr>
        <sz val="11"/>
        <color theme="1"/>
        <rFont val="Calibri"/>
        <family val="2"/>
      </rPr>
      <t>ρ x σ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=</t>
    </r>
  </si>
  <si>
    <t>∞</t>
  </si>
  <si>
    <t xml:space="preserve">Use this spreadsheet to see how diversification reduces risk.  It shows the </t>
  </si>
  <si>
    <t>Correlation (ρ)</t>
  </si>
  <si>
    <t>How Diversification Reduces Risk</t>
  </si>
  <si>
    <t>risk of a portfolio with equal amounts invested in stocks of similar risk</t>
  </si>
  <si>
    <t>It assumes that the correlation between each pair of stocks is identical.</t>
  </si>
  <si>
    <t xml:space="preserve">Under the heading A below, enter a figure for the stock standard deviation </t>
  </si>
  <si>
    <t>under heading B.</t>
  </si>
  <si>
    <t xml:space="preserve">changing these figures affects portfolio risk by entering a different values </t>
  </si>
  <si>
    <t>The top chart shows how the standard deviation in each case declines with</t>
  </si>
  <si>
    <t>the number of holdings.  The bottom chart shows the proportion of the</t>
  </si>
  <si>
    <t xml:space="preserve">potential reduction in risk that is achieved with a given number of holdings. </t>
  </si>
  <si>
    <t xml:space="preserve">For example, with one stock you achieve zero percent of the potential risk </t>
  </si>
  <si>
    <t>of the potential.</t>
  </si>
  <si>
    <t xml:space="preserve">reduction; with an indefinitely large numberof stocks, you achieve 100% </t>
  </si>
  <si>
    <t>Std. dev. (σ), %</t>
  </si>
  <si>
    <t>In Section 7-2 we saw that if a portfolio has equal investments in N stocks, then</t>
  </si>
  <si>
    <r>
      <t>(σ) and for the correlation (</t>
    </r>
    <r>
      <rPr>
        <sz val="11"/>
        <color theme="1"/>
        <rFont val="Calibri"/>
        <family val="2"/>
      </rPr>
      <t xml:space="preserve">ρ) </t>
    </r>
    <r>
      <rPr>
        <sz val="11"/>
        <color theme="1"/>
        <rFont val="Calibri"/>
        <family val="2"/>
        <scheme val="minor"/>
      </rPr>
      <t xml:space="preserve">between each pair of stocks.  See how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</si>
</sst>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4" borderId="0" xfId="0" applyFill="1"/>
    <xf numFmtId="0" fontId="3" fillId="3" borderId="1" xfId="0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7" fillId="3" borderId="0" xfId="0" applyFont="1" applyFill="1" applyBorder="1" applyAlignment="1">
      <alignment horizontal="center"/>
    </xf>
    <xf numFmtId="0" fontId="8" fillId="3" borderId="0" xfId="0" applyFont="1" applyFill="1" applyBorder="1"/>
    <xf numFmtId="0" fontId="1" fillId="3" borderId="0" xfId="0" applyFont="1" applyFill="1" applyBorder="1"/>
    <xf numFmtId="0" fontId="4" fillId="3" borderId="0" xfId="0" applyFont="1" applyFill="1" applyBorder="1"/>
    <xf numFmtId="0" fontId="8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/>
    <xf numFmtId="0" fontId="1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2" borderId="0" xfId="0" applyFill="1" applyBorder="1" applyProtection="1">
      <protection locked="0"/>
    </xf>
    <xf numFmtId="0" fontId="5" fillId="3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58377077865266"/>
          <c:y val="7.4548702245552642E-2"/>
          <c:w val="0.75321981627296586"/>
          <c:h val="0.75552198832288819"/>
        </c:manualLayout>
      </c:layout>
      <c:lineChart>
        <c:grouping val="standard"/>
        <c:varyColors val="0"/>
        <c:ser>
          <c:idx val="0"/>
          <c:order val="0"/>
          <c:tx>
            <c:v>A</c:v>
          </c:tx>
          <c:marker>
            <c:symbol val="none"/>
          </c:marker>
          <c:cat>
            <c:numRef>
              <c:f>Diversification!$C$31:$C$60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Diversification!$E$31:$E$60</c:f>
              <c:numCache>
                <c:formatCode>0.00</c:formatCode>
                <c:ptCount val="30"/>
                <c:pt idx="0">
                  <c:v>30</c:v>
                </c:pt>
                <c:pt idx="1">
                  <c:v>21.213203435596427</c:v>
                </c:pt>
                <c:pt idx="2">
                  <c:v>17.320508075688775</c:v>
                </c:pt>
                <c:pt idx="3">
                  <c:v>15</c:v>
                </c:pt>
                <c:pt idx="4">
                  <c:v>13.416407864998739</c:v>
                </c:pt>
                <c:pt idx="5">
                  <c:v>12.24744871391589</c:v>
                </c:pt>
                <c:pt idx="6">
                  <c:v>11.338934190276817</c:v>
                </c:pt>
                <c:pt idx="7">
                  <c:v>10.606601717798213</c:v>
                </c:pt>
                <c:pt idx="8">
                  <c:v>10</c:v>
                </c:pt>
                <c:pt idx="9">
                  <c:v>9.4868329805051381</c:v>
                </c:pt>
                <c:pt idx="10">
                  <c:v>9.0453403373329095</c:v>
                </c:pt>
                <c:pt idx="11">
                  <c:v>8.6602540378443873</c:v>
                </c:pt>
                <c:pt idx="12">
                  <c:v>8.3205029433784379</c:v>
                </c:pt>
                <c:pt idx="13">
                  <c:v>8.0178372573727312</c:v>
                </c:pt>
                <c:pt idx="14">
                  <c:v>7.745966692414834</c:v>
                </c:pt>
                <c:pt idx="15">
                  <c:v>7.5</c:v>
                </c:pt>
                <c:pt idx="16">
                  <c:v>7.2760687510899889</c:v>
                </c:pt>
                <c:pt idx="17">
                  <c:v>7.0710678118654755</c:v>
                </c:pt>
                <c:pt idx="18">
                  <c:v>6.8824720161168527</c:v>
                </c:pt>
                <c:pt idx="19">
                  <c:v>6.7082039324993694</c:v>
                </c:pt>
                <c:pt idx="20">
                  <c:v>6.5465367070797713</c:v>
                </c:pt>
                <c:pt idx="21">
                  <c:v>6.3960214906683133</c:v>
                </c:pt>
                <c:pt idx="22">
                  <c:v>6.2554324217122428</c:v>
                </c:pt>
                <c:pt idx="23">
                  <c:v>6.1237243569579451</c:v>
                </c:pt>
                <c:pt idx="24">
                  <c:v>6</c:v>
                </c:pt>
                <c:pt idx="25">
                  <c:v>5.8834840541455211</c:v>
                </c:pt>
                <c:pt idx="26">
                  <c:v>5.7735026918962573</c:v>
                </c:pt>
                <c:pt idx="27">
                  <c:v>5.6694670951384083</c:v>
                </c:pt>
                <c:pt idx="28">
                  <c:v>5.5708601453115563</c:v>
                </c:pt>
                <c:pt idx="29">
                  <c:v>5.4772255750516612</c:v>
                </c:pt>
              </c:numCache>
            </c:numRef>
          </c:val>
          <c:smooth val="0"/>
        </c:ser>
        <c:ser>
          <c:idx val="1"/>
          <c:order val="1"/>
          <c:tx>
            <c:v>B</c:v>
          </c:tx>
          <c:marker>
            <c:symbol val="none"/>
          </c:marker>
          <c:val>
            <c:numRef>
              <c:f>Diversification!$G$31:$G$60</c:f>
              <c:numCache>
                <c:formatCode>0.00</c:formatCode>
                <c:ptCount val="30"/>
                <c:pt idx="0">
                  <c:v>30</c:v>
                </c:pt>
                <c:pt idx="1">
                  <c:v>29.240383034426891</c:v>
                </c:pt>
                <c:pt idx="2">
                  <c:v>28.98275349237888</c:v>
                </c:pt>
                <c:pt idx="3">
                  <c:v>28.853076092507017</c:v>
                </c:pt>
                <c:pt idx="4">
                  <c:v>28.774989139876318</c:v>
                </c:pt>
                <c:pt idx="5">
                  <c:v>28.722813232690143</c:v>
                </c:pt>
                <c:pt idx="6">
                  <c:v>28.685486624025447</c:v>
                </c:pt>
                <c:pt idx="7">
                  <c:v>28.657459761814199</c:v>
                </c:pt>
                <c:pt idx="8">
                  <c:v>28.635642126552707</c:v>
                </c:pt>
                <c:pt idx="9">
                  <c:v>28.61817604250837</c:v>
                </c:pt>
                <c:pt idx="10">
                  <c:v>28.60387767736777</c:v>
                </c:pt>
                <c:pt idx="11">
                  <c:v>28.591956910991595</c:v>
                </c:pt>
                <c:pt idx="12">
                  <c:v>28.581866225337301</c:v>
                </c:pt>
                <c:pt idx="13">
                  <c:v>28.573214229914203</c:v>
                </c:pt>
                <c:pt idx="14">
                  <c:v>28.565713714171402</c:v>
                </c:pt>
                <c:pt idx="15">
                  <c:v>28.559149146989657</c:v>
                </c:pt>
                <c:pt idx="16">
                  <c:v>28.553355628490653</c:v>
                </c:pt>
                <c:pt idx="17">
                  <c:v>28.548204847240395</c:v>
                </c:pt>
                <c:pt idx="18">
                  <c:v>28.543595465625266</c:v>
                </c:pt>
                <c:pt idx="19">
                  <c:v>28.539446385660671</c:v>
                </c:pt>
                <c:pt idx="20">
                  <c:v>28.535691936340253</c:v>
                </c:pt>
                <c:pt idx="21">
                  <c:v>28.532278371888026</c:v>
                </c:pt>
                <c:pt idx="22">
                  <c:v>28.529161282418748</c:v>
                </c:pt>
                <c:pt idx="23">
                  <c:v>28.526303651191824</c:v>
                </c:pt>
                <c:pt idx="24">
                  <c:v>28.523674377611311</c:v>
                </c:pt>
                <c:pt idx="25">
                  <c:v>28.521247140711406</c:v>
                </c:pt>
                <c:pt idx="26">
                  <c:v>28.51899951494325</c:v>
                </c:pt>
                <c:pt idx="27">
                  <c:v>28.516912275249677</c:v>
                </c:pt>
                <c:pt idx="28">
                  <c:v>28.51496884578102</c:v>
                </c:pt>
                <c:pt idx="29">
                  <c:v>28.513154858766505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868672"/>
        <c:axId val="147895424"/>
      </c:lineChart>
      <c:catAx>
        <c:axId val="14786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holdings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895424"/>
        <c:crosses val="autoZero"/>
        <c:auto val="1"/>
        <c:lblAlgn val="ctr"/>
        <c:lblOffset val="100"/>
        <c:noMultiLvlLbl val="0"/>
      </c:catAx>
      <c:valAx>
        <c:axId val="147895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Standard deviation %</a:t>
                </a:r>
              </a:p>
            </c:rich>
          </c:tx>
          <c:layout>
            <c:manualLayout>
              <c:xMode val="edge"/>
              <c:yMode val="edge"/>
              <c:x val="7.0524590539719656E-2"/>
              <c:y val="0.22396486153516526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147868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15529308836395"/>
          <c:y val="5.1400554097404488E-2"/>
          <c:w val="0.80243328958880145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v>A</c:v>
          </c:tx>
          <c:marker>
            <c:symbol val="none"/>
          </c:marker>
          <c:val>
            <c:numRef>
              <c:f>Diversification!$F$31:$F$60</c:f>
              <c:numCache>
                <c:formatCode>0.00</c:formatCode>
                <c:ptCount val="30"/>
                <c:pt idx="0">
                  <c:v>0</c:v>
                </c:pt>
                <c:pt idx="1">
                  <c:v>29.289321881345259</c:v>
                </c:pt>
                <c:pt idx="2">
                  <c:v>42.264973081037418</c:v>
                </c:pt>
                <c:pt idx="3">
                  <c:v>50</c:v>
                </c:pt>
                <c:pt idx="4">
                  <c:v>55.278640450004204</c:v>
                </c:pt>
                <c:pt idx="5">
                  <c:v>59.175170953613701</c:v>
                </c:pt>
                <c:pt idx="6">
                  <c:v>62.203552699077278</c:v>
                </c:pt>
                <c:pt idx="7">
                  <c:v>64.644660940672622</c:v>
                </c:pt>
                <c:pt idx="8">
                  <c:v>66.666666666666657</c:v>
                </c:pt>
                <c:pt idx="9">
                  <c:v>68.377223398316204</c:v>
                </c:pt>
                <c:pt idx="10">
                  <c:v>69.848865542223635</c:v>
                </c:pt>
                <c:pt idx="11">
                  <c:v>71.132486540518713</c:v>
                </c:pt>
                <c:pt idx="12">
                  <c:v>72.264990188738537</c:v>
                </c:pt>
                <c:pt idx="13">
                  <c:v>73.273875808757566</c:v>
                </c:pt>
                <c:pt idx="14">
                  <c:v>74.180111025283892</c:v>
                </c:pt>
                <c:pt idx="15">
                  <c:v>75</c:v>
                </c:pt>
                <c:pt idx="16">
                  <c:v>75.746437496366696</c:v>
                </c:pt>
                <c:pt idx="17">
                  <c:v>76.429773960448415</c:v>
                </c:pt>
                <c:pt idx="18">
                  <c:v>77.058426612943833</c:v>
                </c:pt>
                <c:pt idx="19">
                  <c:v>77.639320225002109</c:v>
                </c:pt>
                <c:pt idx="20">
                  <c:v>78.178210976400763</c:v>
                </c:pt>
                <c:pt idx="21">
                  <c:v>78.67992836443895</c:v>
                </c:pt>
                <c:pt idx="22">
                  <c:v>79.148558594292524</c:v>
                </c:pt>
                <c:pt idx="23">
                  <c:v>79.587585476806851</c:v>
                </c:pt>
                <c:pt idx="24">
                  <c:v>80</c:v>
                </c:pt>
                <c:pt idx="25">
                  <c:v>80.388386486181602</c:v>
                </c:pt>
                <c:pt idx="26">
                  <c:v>80.75499102701248</c:v>
                </c:pt>
                <c:pt idx="27">
                  <c:v>81.101776349538639</c:v>
                </c:pt>
                <c:pt idx="28">
                  <c:v>81.430466182294822</c:v>
                </c:pt>
                <c:pt idx="29">
                  <c:v>81.74258141649446</c:v>
                </c:pt>
              </c:numCache>
            </c:numRef>
          </c:val>
          <c:smooth val="0"/>
        </c:ser>
        <c:ser>
          <c:idx val="1"/>
          <c:order val="1"/>
          <c:tx>
            <c:v>B</c:v>
          </c:tx>
          <c:marker>
            <c:symbol val="none"/>
          </c:marker>
          <c:val>
            <c:numRef>
              <c:f>Diversification!$H$31:$H$60</c:f>
              <c:numCache>
                <c:formatCode>0.00</c:formatCode>
                <c:ptCount val="30"/>
                <c:pt idx="0">
                  <c:v>-1.4210854715202004E-14</c:v>
                </c:pt>
                <c:pt idx="1">
                  <c:v>49.34176312427099</c:v>
                </c:pt>
                <c:pt idx="2">
                  <c:v>66.076375980049747</c:v>
                </c:pt>
                <c:pt idx="3">
                  <c:v>74.49971542221364</c:v>
                </c:pt>
                <c:pt idx="4">
                  <c:v>79.571940101783781</c:v>
                </c:pt>
                <c:pt idx="5">
                  <c:v>82.96108406492823</c:v>
                </c:pt>
                <c:pt idx="6">
                  <c:v>85.385675360853568</c:v>
                </c:pt>
                <c:pt idx="7">
                  <c:v>87.206191303781011</c:v>
                </c:pt>
                <c:pt idx="8">
                  <c:v>88.623380018348584</c:v>
                </c:pt>
                <c:pt idx="9">
                  <c:v>89.757908893666752</c:v>
                </c:pt>
                <c:pt idx="10">
                  <c:v>90.686675071630631</c:v>
                </c:pt>
                <c:pt idx="11">
                  <c:v>91.4610016828711</c:v>
                </c:pt>
                <c:pt idx="12">
                  <c:v>92.116453369551124</c:v>
                </c:pt>
                <c:pt idx="13">
                  <c:v>92.678453335411106</c:v>
                </c:pt>
                <c:pt idx="14">
                  <c:v>93.165657660569849</c:v>
                </c:pt>
                <c:pt idx="15">
                  <c:v>93.592066408103037</c:v>
                </c:pt>
                <c:pt idx="16">
                  <c:v>93.968390832634924</c:v>
                </c:pt>
                <c:pt idx="17">
                  <c:v>94.302965545777894</c:v>
                </c:pt>
                <c:pt idx="18">
                  <c:v>94.602373044702659</c:v>
                </c:pt>
                <c:pt idx="19">
                  <c:v>94.871881139012061</c:v>
                </c:pt>
                <c:pt idx="20">
                  <c:v>95.115755561814595</c:v>
                </c:pt>
                <c:pt idx="21">
                  <c:v>95.33748742964373</c:v>
                </c:pt>
                <c:pt idx="22">
                  <c:v>95.53996143588742</c:v>
                </c:pt>
                <c:pt idx="23">
                  <c:v>95.725582044017216</c:v>
                </c:pt>
                <c:pt idx="24">
                  <c:v>95.896369427762295</c:v>
                </c:pt>
                <c:pt idx="25">
                  <c:v>96.054033294670859</c:v>
                </c:pt>
                <c:pt idx="26">
                  <c:v>96.200030321159986</c:v>
                </c:pt>
                <c:pt idx="27">
                  <c:v>96.335609292156434</c:v>
                </c:pt>
                <c:pt idx="28">
                  <c:v>96.461846910373467</c:v>
                </c:pt>
                <c:pt idx="29">
                  <c:v>96.57967645030898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14112"/>
        <c:axId val="147936000"/>
      </c:lineChart>
      <c:catAx>
        <c:axId val="14791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holdings</a:t>
                </a:r>
              </a:p>
            </c:rich>
          </c:tx>
          <c:overlay val="0"/>
        </c:title>
        <c:majorTickMark val="out"/>
        <c:minorTickMark val="none"/>
        <c:tickLblPos val="nextTo"/>
        <c:crossAx val="147936000"/>
        <c:crosses val="autoZero"/>
        <c:auto val="1"/>
        <c:lblAlgn val="ctr"/>
        <c:lblOffset val="100"/>
        <c:noMultiLvlLbl val="0"/>
      </c:catAx>
      <c:valAx>
        <c:axId val="14793600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potential risk reduction achieved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47914112"/>
        <c:crosses val="autoZero"/>
        <c:crossBetween val="between"/>
        <c:majorUnit val="2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28574</xdr:colOff>
      <xdr:row>23</xdr:row>
      <xdr:rowOff>33337</xdr:rowOff>
    </xdr:from>
    <xdr:to>
      <xdr:col>15</xdr:col>
      <xdr:colOff>457199</xdr:colOff>
      <xdr:row>37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47624</xdr:colOff>
      <xdr:row>39</xdr:row>
      <xdr:rowOff>119062</xdr:rowOff>
    </xdr:from>
    <xdr:to>
      <xdr:col>15</xdr:col>
      <xdr:colOff>457199</xdr:colOff>
      <xdr:row>54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2"/>
  <sheetViews>
    <sheetView showGridLines="0" showRowColHeaders="0" tabSelected="1" workbookViewId="0"/>
  </sheetViews>
  <sheetFormatPr defaultRowHeight="15" x14ac:dyDescent="0.25"/>
  <cols>
    <col min="1" max="1" width="3.7109375" style="1" customWidth="1"/>
    <col min="2" max="2" width="4.28515625" style="1" customWidth="1"/>
    <col min="3" max="8" width="9.140625" style="1"/>
    <col min="9" max="9" width="4.140625" style="1" customWidth="1"/>
    <col min="10" max="15" width="9.140625" style="1"/>
    <col min="16" max="16" width="12.85546875" style="1" customWidth="1"/>
    <col min="17" max="16384" width="9.140625" style="1"/>
  </cols>
  <sheetData>
    <row r="2" spans="2:16" ht="15.75" x14ac:dyDescent="0.25">
      <c r="B2" s="2"/>
      <c r="C2" s="24" t="s">
        <v>11</v>
      </c>
      <c r="D2" s="25"/>
      <c r="E2" s="25"/>
      <c r="F2" s="25"/>
      <c r="G2" s="25"/>
      <c r="H2" s="25"/>
      <c r="I2" s="25"/>
      <c r="J2" s="25"/>
      <c r="K2" s="3"/>
      <c r="L2" s="3"/>
      <c r="M2" s="3"/>
      <c r="N2" s="3"/>
      <c r="O2" s="3"/>
      <c r="P2" s="4"/>
    </row>
    <row r="3" spans="2:16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</row>
    <row r="4" spans="2:16" x14ac:dyDescent="0.25">
      <c r="B4" s="5"/>
      <c r="C4" s="6" t="s">
        <v>9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</row>
    <row r="5" spans="2:16" x14ac:dyDescent="0.25">
      <c r="B5" s="5"/>
      <c r="C5" s="6" t="s">
        <v>12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7"/>
    </row>
    <row r="6" spans="2:16" x14ac:dyDescent="0.25">
      <c r="B6" s="5"/>
      <c r="C6" s="6" t="s">
        <v>13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7"/>
    </row>
    <row r="7" spans="2:16" x14ac:dyDescent="0.2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7"/>
    </row>
    <row r="8" spans="2:16" x14ac:dyDescent="0.25">
      <c r="B8" s="5"/>
      <c r="C8" s="6" t="s">
        <v>24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7"/>
    </row>
    <row r="9" spans="2:16" x14ac:dyDescent="0.25">
      <c r="B9" s="5"/>
      <c r="C9" s="6" t="s">
        <v>0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7"/>
    </row>
    <row r="10" spans="2:16" x14ac:dyDescent="0.25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7"/>
    </row>
    <row r="11" spans="2:16" x14ac:dyDescent="0.25">
      <c r="B11" s="5"/>
      <c r="C11" s="6" t="s">
        <v>14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</row>
    <row r="12" spans="2:16" x14ac:dyDescent="0.25">
      <c r="B12" s="5"/>
      <c r="C12" s="6" t="s">
        <v>25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7"/>
    </row>
    <row r="13" spans="2:16" x14ac:dyDescent="0.25">
      <c r="B13" s="5"/>
      <c r="C13" s="6" t="s">
        <v>16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7"/>
    </row>
    <row r="14" spans="2:16" x14ac:dyDescent="0.25">
      <c r="B14" s="5"/>
      <c r="C14" s="6" t="s">
        <v>15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7"/>
    </row>
    <row r="15" spans="2:16" x14ac:dyDescent="0.25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7"/>
    </row>
    <row r="16" spans="2:16" x14ac:dyDescent="0.25">
      <c r="B16" s="5"/>
      <c r="C16" s="6" t="s">
        <v>17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7"/>
    </row>
    <row r="17" spans="2:16" x14ac:dyDescent="0.25">
      <c r="B17" s="5"/>
      <c r="C17" s="6" t="s">
        <v>18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</row>
    <row r="18" spans="2:16" x14ac:dyDescent="0.25">
      <c r="B18" s="5"/>
      <c r="C18" s="6" t="s">
        <v>19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7"/>
    </row>
    <row r="19" spans="2:16" x14ac:dyDescent="0.25">
      <c r="B19" s="5"/>
      <c r="C19" s="6" t="s">
        <v>20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7"/>
    </row>
    <row r="20" spans="2:16" x14ac:dyDescent="0.25">
      <c r="B20" s="5"/>
      <c r="C20" s="6" t="s">
        <v>22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7"/>
    </row>
    <row r="21" spans="2:16" x14ac:dyDescent="0.25">
      <c r="B21" s="5"/>
      <c r="C21" s="6" t="s">
        <v>21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7"/>
    </row>
    <row r="22" spans="2:16" x14ac:dyDescent="0.25"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7"/>
    </row>
    <row r="23" spans="2:16" x14ac:dyDescent="0.25">
      <c r="B23" s="5"/>
      <c r="C23" s="6"/>
      <c r="D23" s="6"/>
      <c r="E23" s="8" t="s">
        <v>3</v>
      </c>
      <c r="F23" s="9"/>
      <c r="G23" s="8" t="s">
        <v>4</v>
      </c>
      <c r="H23" s="6"/>
      <c r="I23" s="6"/>
      <c r="J23" s="6"/>
      <c r="K23" s="6"/>
      <c r="L23" s="6"/>
      <c r="M23" s="6"/>
      <c r="N23" s="6"/>
      <c r="O23" s="6"/>
      <c r="P23" s="7"/>
    </row>
    <row r="24" spans="2:16" x14ac:dyDescent="0.25">
      <c r="B24" s="5"/>
      <c r="C24" s="10" t="s">
        <v>23</v>
      </c>
      <c r="D24" s="6"/>
      <c r="E24" s="23">
        <v>30</v>
      </c>
      <c r="F24" s="6"/>
      <c r="G24" s="23">
        <v>30</v>
      </c>
      <c r="H24" s="6"/>
      <c r="I24" s="6"/>
      <c r="J24" s="6"/>
      <c r="K24" s="6"/>
      <c r="L24" s="6"/>
      <c r="M24" s="6"/>
      <c r="N24" s="6"/>
      <c r="O24" s="6"/>
      <c r="P24" s="7"/>
    </row>
    <row r="25" spans="2:16" x14ac:dyDescent="0.25">
      <c r="B25" s="5"/>
      <c r="C25" s="10" t="s">
        <v>10</v>
      </c>
      <c r="D25" s="6"/>
      <c r="E25" s="23">
        <v>0</v>
      </c>
      <c r="F25" s="6"/>
      <c r="G25" s="23">
        <v>0.9</v>
      </c>
      <c r="H25" s="6"/>
      <c r="I25" s="6"/>
      <c r="J25" s="6"/>
      <c r="K25" s="6"/>
      <c r="L25" s="6"/>
      <c r="M25" s="6"/>
      <c r="N25" s="6"/>
      <c r="O25" s="6"/>
      <c r="P25" s="7"/>
    </row>
    <row r="26" spans="2:16" ht="17.25" x14ac:dyDescent="0.25">
      <c r="B26" s="5"/>
      <c r="C26" s="6" t="s">
        <v>6</v>
      </c>
      <c r="D26" s="6"/>
      <c r="E26" s="6">
        <f>E24^2</f>
        <v>900</v>
      </c>
      <c r="F26" s="6"/>
      <c r="G26" s="6">
        <f>G24^2</f>
        <v>900</v>
      </c>
      <c r="H26" s="6"/>
      <c r="I26" s="6"/>
      <c r="J26" s="6"/>
      <c r="K26" s="6"/>
      <c r="L26" s="6"/>
      <c r="M26" s="6"/>
      <c r="N26" s="6"/>
      <c r="O26" s="6"/>
      <c r="P26" s="7"/>
    </row>
    <row r="27" spans="2:16" ht="17.25" x14ac:dyDescent="0.25">
      <c r="B27" s="5"/>
      <c r="C27" s="6" t="s">
        <v>7</v>
      </c>
      <c r="D27" s="6"/>
      <c r="E27" s="6">
        <f>E25*E26</f>
        <v>0</v>
      </c>
      <c r="F27" s="6"/>
      <c r="G27" s="6">
        <f>G25*G26</f>
        <v>810</v>
      </c>
      <c r="H27" s="6"/>
      <c r="I27" s="6"/>
      <c r="J27" s="6"/>
      <c r="K27" s="6"/>
      <c r="L27" s="6"/>
      <c r="M27" s="6"/>
      <c r="N27" s="6"/>
      <c r="O27" s="6"/>
      <c r="P27" s="7"/>
    </row>
    <row r="28" spans="2:16" x14ac:dyDescent="0.25"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7"/>
    </row>
    <row r="29" spans="2:16" x14ac:dyDescent="0.25">
      <c r="B29" s="5"/>
      <c r="C29" s="6"/>
      <c r="D29" s="6"/>
      <c r="E29" s="6" t="s">
        <v>2</v>
      </c>
      <c r="F29" s="6"/>
      <c r="G29" s="6" t="s">
        <v>2</v>
      </c>
      <c r="H29" s="11"/>
      <c r="I29" s="6"/>
      <c r="J29" s="6"/>
      <c r="K29" s="6"/>
      <c r="L29" s="6"/>
      <c r="M29" s="6"/>
      <c r="N29" s="6"/>
      <c r="O29" s="6"/>
      <c r="P29" s="7"/>
    </row>
    <row r="30" spans="2:16" x14ac:dyDescent="0.25">
      <c r="B30" s="5"/>
      <c r="C30" s="12" t="s">
        <v>1</v>
      </c>
      <c r="D30" s="9"/>
      <c r="E30" s="9" t="s">
        <v>5</v>
      </c>
      <c r="F30" s="9"/>
      <c r="G30" s="9" t="s">
        <v>5</v>
      </c>
      <c r="H30" s="11"/>
      <c r="I30" s="6"/>
      <c r="J30" s="6"/>
      <c r="K30" s="6"/>
      <c r="L30" s="6"/>
      <c r="M30" s="6"/>
      <c r="N30" s="6"/>
      <c r="O30" s="6"/>
      <c r="P30" s="7"/>
    </row>
    <row r="31" spans="2:16" x14ac:dyDescent="0.25">
      <c r="B31" s="5"/>
      <c r="C31" s="13">
        <v>1</v>
      </c>
      <c r="D31" s="14"/>
      <c r="E31" s="15">
        <f t="shared" ref="E31:E60" si="0">((1/$C31)*E$26+(1-1/$C31)*E$27)^0.5</f>
        <v>30</v>
      </c>
      <c r="F31" s="16">
        <f t="shared" ref="F31:F61" si="1">IF(E$25=1,100,100-100*(E$61-E31)/(E$61-E$31))</f>
        <v>0</v>
      </c>
      <c r="G31" s="15">
        <f t="shared" ref="G31:G60" si="2">((1/$C31)*G$26+(1-1/$C31)*G$27)^0.5</f>
        <v>30</v>
      </c>
      <c r="H31" s="17">
        <f t="shared" ref="H31" si="3">IF(G$25=1,100,100-100*(G$61-G31)/(G$61-G$31))</f>
        <v>-1.4210854715202004E-14</v>
      </c>
      <c r="I31" s="6"/>
      <c r="J31" s="6"/>
      <c r="K31" s="6"/>
      <c r="L31" s="6"/>
      <c r="M31" s="6"/>
      <c r="N31" s="6"/>
      <c r="O31" s="6"/>
      <c r="P31" s="7"/>
    </row>
    <row r="32" spans="2:16" x14ac:dyDescent="0.25">
      <c r="B32" s="5"/>
      <c r="C32" s="13">
        <f>C31+1</f>
        <v>2</v>
      </c>
      <c r="D32" s="14"/>
      <c r="E32" s="15">
        <f t="shared" si="0"/>
        <v>21.213203435596427</v>
      </c>
      <c r="F32" s="16">
        <f t="shared" si="1"/>
        <v>29.289321881345259</v>
      </c>
      <c r="G32" s="15">
        <f t="shared" si="2"/>
        <v>29.240383034426891</v>
      </c>
      <c r="H32" s="17">
        <f>IF(G$25=1,100,100-100*(G$61-G32)/(G$61-G$31))</f>
        <v>49.34176312427099</v>
      </c>
      <c r="I32" s="6"/>
      <c r="J32" s="6"/>
      <c r="K32" s="6"/>
      <c r="L32" s="6"/>
      <c r="M32" s="6"/>
      <c r="N32" s="6"/>
      <c r="O32" s="6"/>
      <c r="P32" s="7"/>
    </row>
    <row r="33" spans="2:16" x14ac:dyDescent="0.25">
      <c r="B33" s="5"/>
      <c r="C33" s="13">
        <f t="shared" ref="C33:C60" si="4">C32+1</f>
        <v>3</v>
      </c>
      <c r="D33" s="14"/>
      <c r="E33" s="15">
        <f t="shared" si="0"/>
        <v>17.320508075688775</v>
      </c>
      <c r="F33" s="16">
        <f t="shared" si="1"/>
        <v>42.264973081037418</v>
      </c>
      <c r="G33" s="15">
        <f t="shared" si="2"/>
        <v>28.98275349237888</v>
      </c>
      <c r="H33" s="17">
        <f t="shared" ref="H33:H61" si="5">IF(G$25=1,100,100-100*(G$61-G33)/(G$61-G$31))</f>
        <v>66.076375980049747</v>
      </c>
      <c r="I33" s="6"/>
      <c r="J33" s="6"/>
      <c r="K33" s="6"/>
      <c r="L33" s="6"/>
      <c r="M33" s="6"/>
      <c r="N33" s="6"/>
      <c r="O33" s="6"/>
      <c r="P33" s="7"/>
    </row>
    <row r="34" spans="2:16" x14ac:dyDescent="0.25">
      <c r="B34" s="5"/>
      <c r="C34" s="13">
        <f t="shared" si="4"/>
        <v>4</v>
      </c>
      <c r="D34" s="14"/>
      <c r="E34" s="15">
        <f t="shared" si="0"/>
        <v>15</v>
      </c>
      <c r="F34" s="16">
        <f t="shared" si="1"/>
        <v>50</v>
      </c>
      <c r="G34" s="15">
        <f t="shared" si="2"/>
        <v>28.853076092507017</v>
      </c>
      <c r="H34" s="17">
        <f t="shared" si="5"/>
        <v>74.49971542221364</v>
      </c>
      <c r="I34" s="6"/>
      <c r="J34" s="6"/>
      <c r="K34" s="6"/>
      <c r="L34" s="6"/>
      <c r="M34" s="6"/>
      <c r="N34" s="6"/>
      <c r="O34" s="6"/>
      <c r="P34" s="7"/>
    </row>
    <row r="35" spans="2:16" x14ac:dyDescent="0.25">
      <c r="B35" s="5"/>
      <c r="C35" s="13">
        <f t="shared" si="4"/>
        <v>5</v>
      </c>
      <c r="D35" s="14"/>
      <c r="E35" s="15">
        <f t="shared" si="0"/>
        <v>13.416407864998739</v>
      </c>
      <c r="F35" s="16">
        <f t="shared" si="1"/>
        <v>55.278640450004204</v>
      </c>
      <c r="G35" s="15">
        <f t="shared" si="2"/>
        <v>28.774989139876318</v>
      </c>
      <c r="H35" s="17">
        <f t="shared" si="5"/>
        <v>79.571940101783781</v>
      </c>
      <c r="I35" s="6"/>
      <c r="J35" s="6"/>
      <c r="K35" s="6"/>
      <c r="L35" s="6"/>
      <c r="M35" s="6"/>
      <c r="N35" s="6"/>
      <c r="O35" s="6"/>
      <c r="P35" s="7"/>
    </row>
    <row r="36" spans="2:16" x14ac:dyDescent="0.25">
      <c r="B36" s="5"/>
      <c r="C36" s="13">
        <f t="shared" si="4"/>
        <v>6</v>
      </c>
      <c r="D36" s="14"/>
      <c r="E36" s="15">
        <f t="shared" si="0"/>
        <v>12.24744871391589</v>
      </c>
      <c r="F36" s="16">
        <f t="shared" si="1"/>
        <v>59.175170953613701</v>
      </c>
      <c r="G36" s="15">
        <f t="shared" si="2"/>
        <v>28.722813232690143</v>
      </c>
      <c r="H36" s="17">
        <f t="shared" si="5"/>
        <v>82.96108406492823</v>
      </c>
      <c r="I36" s="6"/>
      <c r="J36" s="6"/>
      <c r="K36" s="6"/>
      <c r="L36" s="6"/>
      <c r="M36" s="6"/>
      <c r="N36" s="6"/>
      <c r="O36" s="6"/>
      <c r="P36" s="7"/>
    </row>
    <row r="37" spans="2:16" x14ac:dyDescent="0.25">
      <c r="B37" s="5"/>
      <c r="C37" s="13">
        <f t="shared" si="4"/>
        <v>7</v>
      </c>
      <c r="D37" s="14"/>
      <c r="E37" s="15">
        <f t="shared" si="0"/>
        <v>11.338934190276817</v>
      </c>
      <c r="F37" s="16">
        <f t="shared" si="1"/>
        <v>62.203552699077278</v>
      </c>
      <c r="G37" s="15">
        <f t="shared" si="2"/>
        <v>28.685486624025447</v>
      </c>
      <c r="H37" s="17">
        <f t="shared" si="5"/>
        <v>85.385675360853568</v>
      </c>
      <c r="I37" s="6"/>
      <c r="J37" s="6"/>
      <c r="K37" s="6"/>
      <c r="L37" s="6"/>
      <c r="M37" s="6"/>
      <c r="N37" s="6"/>
      <c r="O37" s="6"/>
      <c r="P37" s="7"/>
    </row>
    <row r="38" spans="2:16" x14ac:dyDescent="0.25">
      <c r="B38" s="5"/>
      <c r="C38" s="13">
        <f t="shared" si="4"/>
        <v>8</v>
      </c>
      <c r="D38" s="14"/>
      <c r="E38" s="15">
        <f t="shared" si="0"/>
        <v>10.606601717798213</v>
      </c>
      <c r="F38" s="16">
        <f t="shared" si="1"/>
        <v>64.644660940672622</v>
      </c>
      <c r="G38" s="15">
        <f t="shared" si="2"/>
        <v>28.657459761814199</v>
      </c>
      <c r="H38" s="17">
        <f t="shared" si="5"/>
        <v>87.206191303781011</v>
      </c>
      <c r="I38" s="6"/>
      <c r="J38" s="6"/>
      <c r="K38" s="6"/>
      <c r="L38" s="6"/>
      <c r="M38" s="6"/>
      <c r="N38" s="6"/>
      <c r="O38" s="6"/>
      <c r="P38" s="7"/>
    </row>
    <row r="39" spans="2:16" x14ac:dyDescent="0.25">
      <c r="B39" s="5"/>
      <c r="C39" s="13">
        <f t="shared" si="4"/>
        <v>9</v>
      </c>
      <c r="D39" s="14"/>
      <c r="E39" s="15">
        <f t="shared" si="0"/>
        <v>10</v>
      </c>
      <c r="F39" s="16">
        <f t="shared" si="1"/>
        <v>66.666666666666657</v>
      </c>
      <c r="G39" s="15">
        <f t="shared" si="2"/>
        <v>28.635642126552707</v>
      </c>
      <c r="H39" s="17">
        <f t="shared" si="5"/>
        <v>88.623380018348584</v>
      </c>
      <c r="I39" s="6"/>
      <c r="J39" s="6"/>
      <c r="K39" s="6"/>
      <c r="L39" s="6"/>
      <c r="M39" s="6"/>
      <c r="N39" s="6"/>
      <c r="O39" s="6"/>
      <c r="P39" s="7"/>
    </row>
    <row r="40" spans="2:16" x14ac:dyDescent="0.25">
      <c r="B40" s="5"/>
      <c r="C40" s="13">
        <f t="shared" si="4"/>
        <v>10</v>
      </c>
      <c r="D40" s="14"/>
      <c r="E40" s="15">
        <f t="shared" si="0"/>
        <v>9.4868329805051381</v>
      </c>
      <c r="F40" s="16">
        <f t="shared" si="1"/>
        <v>68.377223398316204</v>
      </c>
      <c r="G40" s="15">
        <f t="shared" si="2"/>
        <v>28.61817604250837</v>
      </c>
      <c r="H40" s="17">
        <f t="shared" si="5"/>
        <v>89.757908893666752</v>
      </c>
      <c r="I40" s="6"/>
      <c r="J40" s="6"/>
      <c r="K40" s="6"/>
      <c r="L40" s="6"/>
      <c r="M40" s="6"/>
      <c r="N40" s="6"/>
      <c r="O40" s="6"/>
      <c r="P40" s="7"/>
    </row>
    <row r="41" spans="2:16" x14ac:dyDescent="0.25">
      <c r="B41" s="5"/>
      <c r="C41" s="13">
        <f t="shared" si="4"/>
        <v>11</v>
      </c>
      <c r="D41" s="14"/>
      <c r="E41" s="15">
        <f t="shared" si="0"/>
        <v>9.0453403373329095</v>
      </c>
      <c r="F41" s="16">
        <f t="shared" si="1"/>
        <v>69.848865542223635</v>
      </c>
      <c r="G41" s="15">
        <f t="shared" si="2"/>
        <v>28.60387767736777</v>
      </c>
      <c r="H41" s="17">
        <f t="shared" si="5"/>
        <v>90.686675071630631</v>
      </c>
      <c r="I41" s="6"/>
      <c r="J41" s="6"/>
      <c r="K41" s="6"/>
      <c r="L41" s="6"/>
      <c r="M41" s="6"/>
      <c r="N41" s="6"/>
      <c r="O41" s="6"/>
      <c r="P41" s="7"/>
    </row>
    <row r="42" spans="2:16" x14ac:dyDescent="0.25">
      <c r="B42" s="5"/>
      <c r="C42" s="13">
        <f t="shared" si="4"/>
        <v>12</v>
      </c>
      <c r="D42" s="14"/>
      <c r="E42" s="15">
        <f t="shared" si="0"/>
        <v>8.6602540378443873</v>
      </c>
      <c r="F42" s="16">
        <f t="shared" si="1"/>
        <v>71.132486540518713</v>
      </c>
      <c r="G42" s="15">
        <f t="shared" si="2"/>
        <v>28.591956910991595</v>
      </c>
      <c r="H42" s="17">
        <f t="shared" si="5"/>
        <v>91.4610016828711</v>
      </c>
      <c r="I42" s="6"/>
      <c r="J42" s="6"/>
      <c r="K42" s="6"/>
      <c r="L42" s="6"/>
      <c r="M42" s="6"/>
      <c r="N42" s="6"/>
      <c r="O42" s="6"/>
      <c r="P42" s="7"/>
    </row>
    <row r="43" spans="2:16" x14ac:dyDescent="0.25">
      <c r="B43" s="5"/>
      <c r="C43" s="13">
        <f t="shared" si="4"/>
        <v>13</v>
      </c>
      <c r="D43" s="14"/>
      <c r="E43" s="15">
        <f t="shared" si="0"/>
        <v>8.3205029433784379</v>
      </c>
      <c r="F43" s="16">
        <f t="shared" si="1"/>
        <v>72.264990188738537</v>
      </c>
      <c r="G43" s="15">
        <f t="shared" si="2"/>
        <v>28.581866225337301</v>
      </c>
      <c r="H43" s="17">
        <f t="shared" si="5"/>
        <v>92.116453369551124</v>
      </c>
      <c r="I43" s="6"/>
      <c r="J43" s="6"/>
      <c r="K43" s="6"/>
      <c r="L43" s="6"/>
      <c r="M43" s="6"/>
      <c r="N43" s="6"/>
      <c r="O43" s="6"/>
      <c r="P43" s="7"/>
    </row>
    <row r="44" spans="2:16" x14ac:dyDescent="0.25">
      <c r="B44" s="5"/>
      <c r="C44" s="13">
        <f t="shared" si="4"/>
        <v>14</v>
      </c>
      <c r="D44" s="14"/>
      <c r="E44" s="15">
        <f t="shared" si="0"/>
        <v>8.0178372573727312</v>
      </c>
      <c r="F44" s="16">
        <f t="shared" si="1"/>
        <v>73.273875808757566</v>
      </c>
      <c r="G44" s="15">
        <f t="shared" si="2"/>
        <v>28.573214229914203</v>
      </c>
      <c r="H44" s="17">
        <f t="shared" si="5"/>
        <v>92.678453335411106</v>
      </c>
      <c r="I44" s="6"/>
      <c r="J44" s="6"/>
      <c r="K44" s="6"/>
      <c r="L44" s="6"/>
      <c r="M44" s="6"/>
      <c r="N44" s="6"/>
      <c r="O44" s="6"/>
      <c r="P44" s="7"/>
    </row>
    <row r="45" spans="2:16" x14ac:dyDescent="0.25">
      <c r="B45" s="5"/>
      <c r="C45" s="13">
        <f t="shared" si="4"/>
        <v>15</v>
      </c>
      <c r="D45" s="14"/>
      <c r="E45" s="15">
        <f t="shared" si="0"/>
        <v>7.745966692414834</v>
      </c>
      <c r="F45" s="16">
        <f t="shared" si="1"/>
        <v>74.180111025283892</v>
      </c>
      <c r="G45" s="15">
        <f t="shared" si="2"/>
        <v>28.565713714171402</v>
      </c>
      <c r="H45" s="17">
        <f t="shared" si="5"/>
        <v>93.165657660569849</v>
      </c>
      <c r="I45" s="6"/>
      <c r="J45" s="6"/>
      <c r="K45" s="6"/>
      <c r="L45" s="6"/>
      <c r="M45" s="6"/>
      <c r="N45" s="6"/>
      <c r="O45" s="6"/>
      <c r="P45" s="7"/>
    </row>
    <row r="46" spans="2:16" x14ac:dyDescent="0.25">
      <c r="B46" s="5"/>
      <c r="C46" s="13">
        <f t="shared" si="4"/>
        <v>16</v>
      </c>
      <c r="D46" s="14"/>
      <c r="E46" s="15">
        <f t="shared" si="0"/>
        <v>7.5</v>
      </c>
      <c r="F46" s="16">
        <f t="shared" si="1"/>
        <v>75</v>
      </c>
      <c r="G46" s="15">
        <f t="shared" si="2"/>
        <v>28.559149146989657</v>
      </c>
      <c r="H46" s="17">
        <f t="shared" si="5"/>
        <v>93.592066408103037</v>
      </c>
      <c r="I46" s="6"/>
      <c r="J46" s="6"/>
      <c r="K46" s="6"/>
      <c r="L46" s="6"/>
      <c r="M46" s="6"/>
      <c r="N46" s="6"/>
      <c r="O46" s="6"/>
      <c r="P46" s="7"/>
    </row>
    <row r="47" spans="2:16" x14ac:dyDescent="0.25">
      <c r="B47" s="5"/>
      <c r="C47" s="13">
        <f t="shared" si="4"/>
        <v>17</v>
      </c>
      <c r="D47" s="14"/>
      <c r="E47" s="15">
        <f t="shared" si="0"/>
        <v>7.2760687510899889</v>
      </c>
      <c r="F47" s="16">
        <f t="shared" si="1"/>
        <v>75.746437496366696</v>
      </c>
      <c r="G47" s="15">
        <f t="shared" si="2"/>
        <v>28.553355628490653</v>
      </c>
      <c r="H47" s="17">
        <f t="shared" si="5"/>
        <v>93.968390832634924</v>
      </c>
      <c r="I47" s="6"/>
      <c r="J47" s="6"/>
      <c r="K47" s="6"/>
      <c r="L47" s="6"/>
      <c r="M47" s="6"/>
      <c r="N47" s="6"/>
      <c r="O47" s="6"/>
      <c r="P47" s="7"/>
    </row>
    <row r="48" spans="2:16" x14ac:dyDescent="0.25">
      <c r="B48" s="5"/>
      <c r="C48" s="13">
        <f t="shared" si="4"/>
        <v>18</v>
      </c>
      <c r="D48" s="14"/>
      <c r="E48" s="15">
        <f t="shared" si="0"/>
        <v>7.0710678118654755</v>
      </c>
      <c r="F48" s="16">
        <f t="shared" si="1"/>
        <v>76.429773960448415</v>
      </c>
      <c r="G48" s="15">
        <f t="shared" si="2"/>
        <v>28.548204847240395</v>
      </c>
      <c r="H48" s="17">
        <f t="shared" si="5"/>
        <v>94.302965545777894</v>
      </c>
      <c r="I48" s="6"/>
      <c r="J48" s="6"/>
      <c r="K48" s="6"/>
      <c r="L48" s="6"/>
      <c r="M48" s="6"/>
      <c r="N48" s="6"/>
      <c r="O48" s="6"/>
      <c r="P48" s="7"/>
    </row>
    <row r="49" spans="2:16" x14ac:dyDescent="0.25">
      <c r="B49" s="5"/>
      <c r="C49" s="13">
        <f t="shared" si="4"/>
        <v>19</v>
      </c>
      <c r="D49" s="14"/>
      <c r="E49" s="15">
        <f t="shared" si="0"/>
        <v>6.8824720161168527</v>
      </c>
      <c r="F49" s="16">
        <f t="shared" si="1"/>
        <v>77.058426612943833</v>
      </c>
      <c r="G49" s="15">
        <f t="shared" si="2"/>
        <v>28.543595465625266</v>
      </c>
      <c r="H49" s="17">
        <f t="shared" si="5"/>
        <v>94.602373044702659</v>
      </c>
      <c r="I49" s="6"/>
      <c r="J49" s="6"/>
      <c r="K49" s="6"/>
      <c r="L49" s="6"/>
      <c r="M49" s="6"/>
      <c r="N49" s="6"/>
      <c r="O49" s="6"/>
      <c r="P49" s="7"/>
    </row>
    <row r="50" spans="2:16" x14ac:dyDescent="0.25">
      <c r="B50" s="5"/>
      <c r="C50" s="13">
        <f t="shared" si="4"/>
        <v>20</v>
      </c>
      <c r="D50" s="14"/>
      <c r="E50" s="15">
        <f t="shared" si="0"/>
        <v>6.7082039324993694</v>
      </c>
      <c r="F50" s="16">
        <f t="shared" si="1"/>
        <v>77.639320225002109</v>
      </c>
      <c r="G50" s="15">
        <f t="shared" si="2"/>
        <v>28.539446385660671</v>
      </c>
      <c r="H50" s="17">
        <f t="shared" si="5"/>
        <v>94.871881139012061</v>
      </c>
      <c r="I50" s="6"/>
      <c r="J50" s="6"/>
      <c r="K50" s="6"/>
      <c r="L50" s="6"/>
      <c r="M50" s="6"/>
      <c r="N50" s="6"/>
      <c r="O50" s="6"/>
      <c r="P50" s="7"/>
    </row>
    <row r="51" spans="2:16" x14ac:dyDescent="0.25">
      <c r="B51" s="5"/>
      <c r="C51" s="13">
        <f t="shared" si="4"/>
        <v>21</v>
      </c>
      <c r="D51" s="14"/>
      <c r="E51" s="15">
        <f t="shared" si="0"/>
        <v>6.5465367070797713</v>
      </c>
      <c r="F51" s="16">
        <f t="shared" si="1"/>
        <v>78.178210976400763</v>
      </c>
      <c r="G51" s="15">
        <f t="shared" si="2"/>
        <v>28.535691936340253</v>
      </c>
      <c r="H51" s="17">
        <f t="shared" si="5"/>
        <v>95.115755561814595</v>
      </c>
      <c r="I51" s="6"/>
      <c r="J51" s="6"/>
      <c r="K51" s="6"/>
      <c r="L51" s="6"/>
      <c r="M51" s="6"/>
      <c r="N51" s="6"/>
      <c r="O51" s="6"/>
      <c r="P51" s="7"/>
    </row>
    <row r="52" spans="2:16" x14ac:dyDescent="0.25">
      <c r="B52" s="5"/>
      <c r="C52" s="13">
        <f t="shared" si="4"/>
        <v>22</v>
      </c>
      <c r="D52" s="14"/>
      <c r="E52" s="15">
        <f t="shared" si="0"/>
        <v>6.3960214906683133</v>
      </c>
      <c r="F52" s="16">
        <f t="shared" si="1"/>
        <v>78.67992836443895</v>
      </c>
      <c r="G52" s="15">
        <f t="shared" si="2"/>
        <v>28.532278371888026</v>
      </c>
      <c r="H52" s="17">
        <f t="shared" si="5"/>
        <v>95.33748742964373</v>
      </c>
      <c r="I52" s="6"/>
      <c r="J52" s="6"/>
      <c r="K52" s="6"/>
      <c r="L52" s="6"/>
      <c r="M52" s="6"/>
      <c r="N52" s="6"/>
      <c r="O52" s="6"/>
      <c r="P52" s="7"/>
    </row>
    <row r="53" spans="2:16" x14ac:dyDescent="0.25">
      <c r="B53" s="5"/>
      <c r="C53" s="13">
        <f t="shared" si="4"/>
        <v>23</v>
      </c>
      <c r="D53" s="14"/>
      <c r="E53" s="15">
        <f t="shared" si="0"/>
        <v>6.2554324217122428</v>
      </c>
      <c r="F53" s="16">
        <f t="shared" si="1"/>
        <v>79.148558594292524</v>
      </c>
      <c r="G53" s="15">
        <f t="shared" si="2"/>
        <v>28.529161282418748</v>
      </c>
      <c r="H53" s="17">
        <f t="shared" si="5"/>
        <v>95.53996143588742</v>
      </c>
      <c r="I53" s="6"/>
      <c r="J53" s="6"/>
      <c r="K53" s="6"/>
      <c r="L53" s="6"/>
      <c r="M53" s="6"/>
      <c r="N53" s="6"/>
      <c r="O53" s="6"/>
      <c r="P53" s="7"/>
    </row>
    <row r="54" spans="2:16" x14ac:dyDescent="0.25">
      <c r="B54" s="5"/>
      <c r="C54" s="13">
        <f t="shared" si="4"/>
        <v>24</v>
      </c>
      <c r="D54" s="14"/>
      <c r="E54" s="15">
        <f t="shared" si="0"/>
        <v>6.1237243569579451</v>
      </c>
      <c r="F54" s="16">
        <f t="shared" si="1"/>
        <v>79.587585476806851</v>
      </c>
      <c r="G54" s="15">
        <f t="shared" si="2"/>
        <v>28.526303651191824</v>
      </c>
      <c r="H54" s="17">
        <f t="shared" si="5"/>
        <v>95.725582044017216</v>
      </c>
      <c r="I54" s="6"/>
      <c r="J54" s="6"/>
      <c r="K54" s="6"/>
      <c r="L54" s="6"/>
      <c r="M54" s="6"/>
      <c r="N54" s="6"/>
      <c r="O54" s="6"/>
      <c r="P54" s="7"/>
    </row>
    <row r="55" spans="2:16" x14ac:dyDescent="0.25">
      <c r="B55" s="5"/>
      <c r="C55" s="13">
        <f t="shared" si="4"/>
        <v>25</v>
      </c>
      <c r="D55" s="14"/>
      <c r="E55" s="15">
        <f t="shared" si="0"/>
        <v>6</v>
      </c>
      <c r="F55" s="16">
        <f t="shared" si="1"/>
        <v>80</v>
      </c>
      <c r="G55" s="15">
        <f t="shared" si="2"/>
        <v>28.523674377611311</v>
      </c>
      <c r="H55" s="17">
        <f t="shared" si="5"/>
        <v>95.896369427762295</v>
      </c>
      <c r="I55" s="6"/>
      <c r="J55" s="6"/>
      <c r="K55" s="6"/>
      <c r="L55" s="6"/>
      <c r="M55" s="6"/>
      <c r="N55" s="6"/>
      <c r="O55" s="6"/>
      <c r="P55" s="7"/>
    </row>
    <row r="56" spans="2:16" x14ac:dyDescent="0.25">
      <c r="B56" s="5"/>
      <c r="C56" s="13">
        <f t="shared" si="4"/>
        <v>26</v>
      </c>
      <c r="D56" s="14"/>
      <c r="E56" s="15">
        <f t="shared" si="0"/>
        <v>5.8834840541455211</v>
      </c>
      <c r="F56" s="16">
        <f t="shared" si="1"/>
        <v>80.388386486181602</v>
      </c>
      <c r="G56" s="15">
        <f t="shared" si="2"/>
        <v>28.521247140711406</v>
      </c>
      <c r="H56" s="17">
        <f t="shared" si="5"/>
        <v>96.054033294670859</v>
      </c>
      <c r="I56" s="6"/>
      <c r="J56" s="6"/>
      <c r="K56" s="6"/>
      <c r="L56" s="6"/>
      <c r="M56" s="6"/>
      <c r="N56" s="6"/>
      <c r="O56" s="6"/>
      <c r="P56" s="7"/>
    </row>
    <row r="57" spans="2:16" x14ac:dyDescent="0.25">
      <c r="B57" s="5"/>
      <c r="C57" s="13">
        <f t="shared" si="4"/>
        <v>27</v>
      </c>
      <c r="D57" s="14"/>
      <c r="E57" s="15">
        <f t="shared" si="0"/>
        <v>5.7735026918962573</v>
      </c>
      <c r="F57" s="16">
        <f t="shared" si="1"/>
        <v>80.75499102701248</v>
      </c>
      <c r="G57" s="15">
        <f t="shared" si="2"/>
        <v>28.51899951494325</v>
      </c>
      <c r="H57" s="17">
        <f t="shared" si="5"/>
        <v>96.200030321159986</v>
      </c>
      <c r="I57" s="6"/>
      <c r="J57" s="6"/>
      <c r="K57" s="6"/>
      <c r="L57" s="6"/>
      <c r="M57" s="6"/>
      <c r="N57" s="6"/>
      <c r="O57" s="6"/>
      <c r="P57" s="7"/>
    </row>
    <row r="58" spans="2:16" x14ac:dyDescent="0.25">
      <c r="B58" s="5"/>
      <c r="C58" s="13">
        <f t="shared" si="4"/>
        <v>28</v>
      </c>
      <c r="D58" s="14"/>
      <c r="E58" s="15">
        <f t="shared" si="0"/>
        <v>5.6694670951384083</v>
      </c>
      <c r="F58" s="16">
        <f t="shared" si="1"/>
        <v>81.101776349538639</v>
      </c>
      <c r="G58" s="15">
        <f t="shared" si="2"/>
        <v>28.516912275249677</v>
      </c>
      <c r="H58" s="17">
        <f t="shared" si="5"/>
        <v>96.335609292156434</v>
      </c>
      <c r="I58" s="6"/>
      <c r="J58" s="6"/>
      <c r="K58" s="6"/>
      <c r="L58" s="6"/>
      <c r="M58" s="6"/>
      <c r="N58" s="6"/>
      <c r="O58" s="6"/>
      <c r="P58" s="7"/>
    </row>
    <row r="59" spans="2:16" x14ac:dyDescent="0.25">
      <c r="B59" s="5"/>
      <c r="C59" s="13">
        <f t="shared" si="4"/>
        <v>29</v>
      </c>
      <c r="D59" s="14"/>
      <c r="E59" s="15">
        <f t="shared" si="0"/>
        <v>5.5708601453115563</v>
      </c>
      <c r="F59" s="16">
        <f t="shared" si="1"/>
        <v>81.430466182294822</v>
      </c>
      <c r="G59" s="15">
        <f t="shared" si="2"/>
        <v>28.51496884578102</v>
      </c>
      <c r="H59" s="17">
        <f t="shared" si="5"/>
        <v>96.461846910373467</v>
      </c>
      <c r="I59" s="6"/>
      <c r="J59" s="6"/>
      <c r="K59" s="6"/>
      <c r="L59" s="6"/>
      <c r="M59" s="6"/>
      <c r="N59" s="6"/>
      <c r="O59" s="6"/>
      <c r="P59" s="7"/>
    </row>
    <row r="60" spans="2:16" x14ac:dyDescent="0.25">
      <c r="B60" s="5"/>
      <c r="C60" s="13">
        <f t="shared" si="4"/>
        <v>30</v>
      </c>
      <c r="D60" s="14"/>
      <c r="E60" s="15">
        <f t="shared" si="0"/>
        <v>5.4772255750516612</v>
      </c>
      <c r="F60" s="16">
        <f t="shared" si="1"/>
        <v>81.74258141649446</v>
      </c>
      <c r="G60" s="15">
        <f t="shared" si="2"/>
        <v>28.513154858766505</v>
      </c>
      <c r="H60" s="17">
        <f t="shared" si="5"/>
        <v>96.57967645030898</v>
      </c>
      <c r="I60" s="6"/>
      <c r="J60" s="6"/>
      <c r="K60" s="6"/>
      <c r="L60" s="6"/>
      <c r="M60" s="6"/>
      <c r="N60" s="6"/>
      <c r="O60" s="6"/>
      <c r="P60" s="7"/>
    </row>
    <row r="61" spans="2:16" x14ac:dyDescent="0.25">
      <c r="B61" s="5"/>
      <c r="C61" s="18" t="s">
        <v>8</v>
      </c>
      <c r="D61" s="13"/>
      <c r="E61" s="15">
        <f>E27^0.5</f>
        <v>0</v>
      </c>
      <c r="F61" s="19">
        <f t="shared" si="1"/>
        <v>100</v>
      </c>
      <c r="G61" s="15">
        <f>G27^0.5</f>
        <v>28.460498941515414</v>
      </c>
      <c r="H61" s="11">
        <f t="shared" si="5"/>
        <v>100</v>
      </c>
      <c r="I61" s="6"/>
      <c r="J61" s="6"/>
      <c r="K61" s="6"/>
      <c r="L61" s="6"/>
      <c r="M61" s="6"/>
      <c r="N61" s="6"/>
      <c r="O61" s="6"/>
      <c r="P61" s="7"/>
    </row>
    <row r="62" spans="2:16" x14ac:dyDescent="0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2"/>
    </row>
  </sheetData>
  <sheetProtection password="DC54" sheet="1" objects="1" scenarios="1"/>
  <mergeCells count="1">
    <mergeCell ref="C2:J2"/>
  </mergeCells>
  <dataValidations count="2">
    <dataValidation type="decimal" operator="greaterThan" allowBlank="1" showInputMessage="1" showErrorMessage="1" sqref="E24:G24">
      <formula1>0</formula1>
    </dataValidation>
    <dataValidation type="decimal" allowBlank="1" showInputMessage="1" showErrorMessage="1" sqref="E25:G25">
      <formula1>0</formula1>
      <formula2>1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Diversification</vt:lpstr>
      <vt:lpstr>Sheet2</vt:lpstr>
      <vt:lpstr>Sheet3</vt:lpstr>
    </vt:vector>
  </TitlesOfParts>
  <Company>Acer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IT Operations</cp:lastModifiedBy>
  <dcterms:created xsi:type="dcterms:W3CDTF">2012-06-01T14:02:54Z</dcterms:created>
  <dcterms:modified xsi:type="dcterms:W3CDTF">2012-11-22T09:40:31Z</dcterms:modified>
</cp:coreProperties>
</file>