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0" yWindow="120" windowWidth="14115" windowHeight="8190"/>
  </bookViews>
  <sheets>
    <sheet name="Question 17" sheetId="6" r:id="rId1"/>
    <sheet name="Question 22" sheetId="10" r:id="rId2"/>
    <sheet name="Question 23" sheetId="9" r:id="rId3"/>
  </sheets>
  <externalReferences>
    <externalReference r:id="rId4"/>
  </externalReferences>
  <definedNames>
    <definedName name="Help">#REF!</definedName>
    <definedName name="MAIN_MENU">#REF!</definedName>
    <definedName name="_xlnm.Print_Area" localSheetId="0">'Question 17'!$A$25:$L$85</definedName>
    <definedName name="_xlnm.Print_Area" localSheetId="1">'Question 22'!$A$13:$I$65536</definedName>
    <definedName name="_xlnm.Print_Area" localSheetId="2">'Question 23'!$A$14:$J$65536</definedName>
    <definedName name="Question_1">'Question 17'!$A$1</definedName>
    <definedName name="Question_10">'Question 23'!$A$1</definedName>
    <definedName name="Question_11">'Question 22'!$A$1</definedName>
    <definedName name="Question_7">#REF!</definedName>
  </definedNames>
  <calcPr calcId="114210"/>
</workbook>
</file>

<file path=xl/calcChain.xml><?xml version="1.0" encoding="utf-8"?>
<calcChain xmlns="http://schemas.openxmlformats.org/spreadsheetml/2006/main">
  <c r="F70" i="6"/>
  <c r="D34" i="10"/>
  <c r="H28"/>
  <c r="H29"/>
  <c r="H28" i="9"/>
  <c r="H29"/>
  <c r="G39" i="6"/>
  <c r="G40"/>
  <c r="G42"/>
  <c r="D48"/>
  <c r="D49"/>
  <c r="D45"/>
  <c r="B34" i="10"/>
  <c r="B45" i="6"/>
  <c r="D34" i="9"/>
  <c r="B34"/>
  <c r="A14" i="10"/>
  <c r="A15"/>
  <c r="A15" i="9"/>
  <c r="A16"/>
  <c r="A26" i="6"/>
  <c r="A27"/>
  <c r="G41"/>
  <c r="G43"/>
  <c r="H30" i="9"/>
  <c r="H32"/>
  <c r="H31"/>
  <c r="H30" i="10"/>
  <c r="H32"/>
  <c r="H31"/>
  <c r="D37"/>
  <c r="D38"/>
  <c r="D37" i="9"/>
  <c r="D38"/>
</calcChain>
</file>

<file path=xl/sharedStrings.xml><?xml version="1.0" encoding="utf-8"?>
<sst xmlns="http://schemas.openxmlformats.org/spreadsheetml/2006/main" count="105" uniqueCount="50">
  <si>
    <t>Principles of Corporate Finance</t>
  </si>
  <si>
    <t xml:space="preserve">Student Name: </t>
  </si>
  <si>
    <t xml:space="preserve">Course Name: </t>
  </si>
  <si>
    <t xml:space="preserve">Student ID: </t>
  </si>
  <si>
    <t xml:space="preserve">Course Number: </t>
  </si>
  <si>
    <t>Question #17</t>
  </si>
  <si>
    <t>Question #23</t>
  </si>
  <si>
    <t>The current price of United Carbon (UC) stock is $200. The standard deviation is
22.3% a year, and the interest rate is 21% a year. A one-year call option on UC has an
exercise price of $180.</t>
  </si>
  <si>
    <t>c. Recalculate the up and down moves and revalue the option by using the two-period
binomial method.</t>
  </si>
  <si>
    <t>d. Use your answer to part (c) to calculate the option delta (i) today; (ii) next period
if the stock price rises; and (iii) next period if the stock price falls. Show at each
point how you would replicate a call option with a levered investment in the
company’s stock.</t>
  </si>
  <si>
    <t>INPUTS:</t>
  </si>
  <si>
    <t>INTERMEDIATE CALCULATIONS:</t>
  </si>
  <si>
    <t xml:space="preserve">Stock price (P) </t>
  </si>
  <si>
    <t>PV(EX)</t>
  </si>
  <si>
    <t>Exercise price (EX)</t>
  </si>
  <si>
    <r>
      <t>d1 = log[P/PV(EX)]/</t>
    </r>
    <r>
      <rPr>
        <sz val="10"/>
        <rFont val="Symbol"/>
        <family val="1"/>
        <charset val="2"/>
      </rPr>
      <t>s</t>
    </r>
    <r>
      <rPr>
        <sz val="10"/>
        <rFont val="Arial"/>
        <family val="2"/>
      </rPr>
      <t xml:space="preserve">t + </t>
    </r>
    <r>
      <rPr>
        <sz val="10"/>
        <rFont val="Symbol"/>
        <family val="1"/>
        <charset val="2"/>
      </rPr>
      <t>s</t>
    </r>
    <r>
      <rPr>
        <sz val="10"/>
        <rFont val="Symbol"/>
        <family val="1"/>
        <charset val="2"/>
      </rPr>
      <t></t>
    </r>
    <r>
      <rPr>
        <sz val="10"/>
        <rFont val="Arial"/>
        <family val="2"/>
      </rPr>
      <t>t/2</t>
    </r>
  </si>
  <si>
    <t>Interest rate, percent (r )</t>
  </si>
  <si>
    <r>
      <t xml:space="preserve">d2  =  d1 - </t>
    </r>
    <r>
      <rPr>
        <sz val="10"/>
        <rFont val="Symbol"/>
        <family val="1"/>
        <charset val="2"/>
      </rPr>
      <t>s</t>
    </r>
    <r>
      <rPr>
        <sz val="10"/>
        <rFont val="Arial"/>
        <family val="2"/>
      </rPr>
      <t>t</t>
    </r>
  </si>
  <si>
    <t>Maturity in years (t)</t>
  </si>
  <si>
    <t>N(d1)  =  delta</t>
  </si>
  <si>
    <r>
      <t>Annual standard deviation, percent (</t>
    </r>
    <r>
      <rPr>
        <sz val="10"/>
        <rFont val="Symbol"/>
        <family val="1"/>
        <charset val="2"/>
      </rPr>
      <t>s</t>
    </r>
    <r>
      <rPr>
        <sz val="10"/>
        <rFont val="Arial"/>
        <family val="2"/>
      </rPr>
      <t>)</t>
    </r>
  </si>
  <si>
    <t>N(d2)</t>
  </si>
  <si>
    <t>Are these rates compounded annually (A) or continuously (C)?</t>
  </si>
  <si>
    <t>OPTION VALUES:</t>
  </si>
  <si>
    <t>Call value = N(d1) x P - N(d2) x PV(EX)</t>
  </si>
  <si>
    <t>Put value = Call value + PV(EX) - S</t>
  </si>
  <si>
    <t>Justify your assumptions here:</t>
  </si>
  <si>
    <t>a.</t>
  </si>
  <si>
    <t>b. Formula for upside and downside change</t>
  </si>
  <si>
    <t>Upside Change</t>
  </si>
  <si>
    <t>Downside Change</t>
  </si>
  <si>
    <t>Help with Excel's EXP Function</t>
  </si>
  <si>
    <t>Probability</t>
  </si>
  <si>
    <t>c. Recalculate for two-period model</t>
  </si>
  <si>
    <t>d. Binomial Tree</t>
  </si>
  <si>
    <t>Stage</t>
  </si>
  <si>
    <t>Option Delta</t>
  </si>
  <si>
    <t>Borrowed</t>
  </si>
  <si>
    <t>A</t>
  </si>
  <si>
    <t>Chapter 21</t>
  </si>
  <si>
    <t>b. Use the formula given in Section 21-2 to calculate the up and down moves that
you would use if you valued the UC option with the one-period binomial
method. Now value the option by using that method.</t>
  </si>
  <si>
    <t>Use Table 21.2 below to find the value of the options.</t>
  </si>
  <si>
    <t>TABLE 21.2  BLACK-SCHOLES OPTION VALUES</t>
  </si>
  <si>
    <t>Question #22</t>
  </si>
  <si>
    <t>Use Table 21.2 below to find the value of the warrants.</t>
  </si>
  <si>
    <t>Enter the values in blue colored cells.</t>
  </si>
  <si>
    <r>
      <t xml:space="preserve">a. Use the Black–Scholes model to value the call option on UC. You may find it helpful
to use the spreadsheet in Table 21.2 on the book’s Web site, </t>
    </r>
    <r>
      <rPr>
        <b/>
        <sz val="10"/>
        <rFont val="Arial"/>
        <family val="2"/>
      </rPr>
      <t>www.mhhe.com/bma.</t>
    </r>
  </si>
  <si>
    <r>
      <t xml:space="preserve">Use the Black–Scholes program on this book’s Web site, </t>
    </r>
    <r>
      <rPr>
        <b/>
        <sz val="10"/>
        <rFont val="Arial"/>
        <family val="2"/>
      </rPr>
      <t>www.mhhe.com/
bma</t>
    </r>
    <r>
      <rPr>
        <sz val="10"/>
        <rFont val="Arial"/>
        <family val="2"/>
      </rPr>
      <t xml:space="preserve"> , to value the Owens Corning warrants described in Section 21.4. The standard deviation
of Owens Corning stock was 41% a year and the interest rate when the warrants were issued was
5%. Owens Corning did not pay a dividend. Ignore the problem of dilution.</t>
    </r>
  </si>
  <si>
    <r>
      <t xml:space="preserve">Use the Black–Scholes program at </t>
    </r>
    <r>
      <rPr>
        <b/>
        <sz val="10"/>
        <rFont val="Arial"/>
        <family val="2"/>
      </rPr>
      <t xml:space="preserve">www.mhhe.com/bma </t>
    </r>
    <r>
      <rPr>
        <sz val="10"/>
        <rFont val="Arial"/>
        <family val="2"/>
      </rPr>
      <t>to estimate how
much you should be prepared to pay to insure the value of your pension fund portfolio
for the coming year. Make reasonable assumptions about the volatility of the market
and use current interest rates. Remember to subtract the present value of likely
dividend payments from the current level of the market index.</t>
    </r>
  </si>
  <si>
    <t>Eleventh Edition</t>
  </si>
</sst>
</file>

<file path=xl/styles.xml><?xml version="1.0" encoding="utf-8"?>
<styleSheet xmlns="http://schemas.openxmlformats.org/spreadsheetml/2006/main">
  <numFmts count="6">
    <numFmt numFmtId="41" formatCode="_(* #,##0_);_(* \(#,##0\);_(* &quot;-&quot;_);_(@_)"/>
    <numFmt numFmtId="43" formatCode="_(* #,##0.00_);_(* \(#,##0.00\);_(* &quot;-&quot;??_);_(@_)"/>
    <numFmt numFmtId="164" formatCode="0.00000"/>
    <numFmt numFmtId="165" formatCode="0.0000"/>
    <numFmt numFmtId="166" formatCode="_(* #,##0.0_);_(* \(#,##0.0\);_(* &quot;-&quot;??_);_(@_)"/>
    <numFmt numFmtId="167" formatCode="_(* #,##0.0000_);_(* \(#,##0.0000\);_(* &quot;-&quot;??_);_(@_)"/>
  </numFmts>
  <fonts count="18">
    <font>
      <sz val="10"/>
      <name val="Arial"/>
    </font>
    <font>
      <sz val="10"/>
      <name val="Arial"/>
    </font>
    <font>
      <u/>
      <sz val="10"/>
      <color indexed="12"/>
      <name val="Arial"/>
      <family val="2"/>
    </font>
    <font>
      <sz val="10"/>
      <name val="Arial"/>
      <family val="2"/>
    </font>
    <font>
      <sz val="12"/>
      <name val="Arial"/>
      <family val="2"/>
    </font>
    <font>
      <sz val="12"/>
      <name val="Arial"/>
      <family val="2"/>
    </font>
    <font>
      <b/>
      <sz val="14"/>
      <name val="Times New Roman"/>
      <family val="1"/>
    </font>
    <font>
      <b/>
      <sz val="12"/>
      <name val="Arial"/>
      <family val="2"/>
    </font>
    <font>
      <sz val="10"/>
      <color indexed="10"/>
      <name val="Arial"/>
      <family val="2"/>
    </font>
    <font>
      <b/>
      <sz val="10"/>
      <name val="Arial"/>
      <family val="2"/>
    </font>
    <font>
      <sz val="10"/>
      <name val="Arial"/>
      <family val="2"/>
    </font>
    <font>
      <b/>
      <sz val="24"/>
      <color indexed="60"/>
      <name val="Arial"/>
      <family val="2"/>
    </font>
    <font>
      <b/>
      <sz val="14"/>
      <color indexed="60"/>
      <name val="Arial"/>
      <family val="2"/>
    </font>
    <font>
      <sz val="10"/>
      <color indexed="10"/>
      <name val="Arial"/>
      <family val="2"/>
    </font>
    <font>
      <b/>
      <u/>
      <sz val="10"/>
      <name val="Arial"/>
      <family val="2"/>
    </font>
    <font>
      <sz val="10"/>
      <name val="Symbol"/>
      <family val="1"/>
      <charset val="2"/>
    </font>
    <font>
      <sz val="10"/>
      <color indexed="10"/>
      <name val="Arial"/>
      <family val="2"/>
    </font>
    <font>
      <sz val="10"/>
      <color indexed="10"/>
      <name val="Arial"/>
      <family val="2"/>
    </font>
  </fonts>
  <fills count="4">
    <fill>
      <patternFill patternType="none"/>
    </fill>
    <fill>
      <patternFill patternType="gray125"/>
    </fill>
    <fill>
      <patternFill patternType="solid">
        <fgColor indexed="9"/>
        <bgColor indexed="64"/>
      </patternFill>
    </fill>
    <fill>
      <patternFill patternType="solid">
        <fgColor indexed="44"/>
        <bgColor indexed="64"/>
      </patternFill>
    </fill>
  </fills>
  <borders count="5">
    <border>
      <left/>
      <right/>
      <top/>
      <bottom/>
      <diagonal/>
    </border>
    <border>
      <left/>
      <right style="thin">
        <color indexed="23"/>
      </right>
      <top style="thin">
        <color indexed="23"/>
      </top>
      <bottom style="thin">
        <color indexed="23"/>
      </bottom>
      <diagonal/>
    </border>
    <border>
      <left style="thin">
        <color indexed="55"/>
      </left>
      <right/>
      <top style="thin">
        <color indexed="55"/>
      </top>
      <bottom style="thin">
        <color indexed="55"/>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cellStyleXfs>
  <cellXfs count="74">
    <xf numFmtId="0" fontId="0" fillId="0" borderId="0" xfId="0"/>
    <xf numFmtId="0" fontId="3" fillId="0" borderId="0" xfId="0" applyFont="1" applyAlignment="1">
      <alignment horizontal="centerContinuous"/>
    </xf>
    <xf numFmtId="0" fontId="0" fillId="0" borderId="0" xfId="0" applyAlignment="1">
      <alignment horizontal="centerContinuous"/>
    </xf>
    <xf numFmtId="0" fontId="3" fillId="0" borderId="0" xfId="0" applyFont="1" applyBorder="1" applyAlignment="1">
      <alignment horizontal="centerContinuous"/>
    </xf>
    <xf numFmtId="0" fontId="4" fillId="0" borderId="0" xfId="0" applyFont="1"/>
    <xf numFmtId="0" fontId="3" fillId="0" borderId="0" xfId="0" applyFont="1"/>
    <xf numFmtId="0" fontId="5" fillId="0" borderId="0" xfId="0" applyFont="1"/>
    <xf numFmtId="0" fontId="6" fillId="0" borderId="0" xfId="0" applyFont="1" applyBorder="1" applyAlignment="1" applyProtection="1">
      <alignment horizontal="centerContinuous" vertical="top"/>
    </xf>
    <xf numFmtId="0" fontId="0" fillId="0" borderId="0" xfId="0" applyBorder="1" applyAlignment="1">
      <alignment horizontal="centerContinuous"/>
    </xf>
    <xf numFmtId="0" fontId="0" fillId="0" borderId="0" xfId="0" applyBorder="1"/>
    <xf numFmtId="0" fontId="7" fillId="0" borderId="0" xfId="0" applyFont="1" applyBorder="1" applyAlignment="1">
      <alignment horizontal="centerContinuous" vertical="center"/>
    </xf>
    <xf numFmtId="0" fontId="3" fillId="2" borderId="0" xfId="0" applyFont="1" applyFill="1" applyBorder="1" applyAlignment="1">
      <alignment horizontal="centerContinuous"/>
    </xf>
    <xf numFmtId="0" fontId="5" fillId="0" borderId="0" xfId="0" applyFont="1" applyBorder="1" applyAlignment="1">
      <alignment horizontal="centerContinuous" vertical="center"/>
    </xf>
    <xf numFmtId="0" fontId="5" fillId="2" borderId="0" xfId="0" applyFont="1" applyFill="1" applyBorder="1" applyAlignment="1">
      <alignment horizontal="centerContinuous"/>
    </xf>
    <xf numFmtId="0" fontId="1" fillId="0" borderId="0" xfId="0" quotePrefix="1" applyFont="1" applyBorder="1" applyAlignment="1" applyProtection="1">
      <alignment horizontal="left"/>
    </xf>
    <xf numFmtId="49" fontId="0" fillId="3" borderId="1" xfId="0" applyNumberFormat="1" applyFill="1" applyBorder="1"/>
    <xf numFmtId="0" fontId="1" fillId="0" borderId="0" xfId="0" applyFont="1" applyAlignment="1">
      <alignment horizontal="left"/>
    </xf>
    <xf numFmtId="49" fontId="0" fillId="3" borderId="2" xfId="0" applyNumberFormat="1" applyFill="1" applyBorder="1" applyProtection="1">
      <protection locked="0"/>
    </xf>
    <xf numFmtId="0" fontId="1" fillId="0" borderId="0" xfId="0" applyFont="1" applyBorder="1" applyAlignment="1">
      <alignment horizontal="left"/>
    </xf>
    <xf numFmtId="0" fontId="8" fillId="0" borderId="0" xfId="0" applyFont="1" applyBorder="1" applyAlignment="1">
      <alignment horizontal="left"/>
    </xf>
    <xf numFmtId="0" fontId="0" fillId="0" borderId="3" xfId="0" applyBorder="1"/>
    <xf numFmtId="0" fontId="1" fillId="0" borderId="3" xfId="0" applyFont="1" applyFill="1" applyBorder="1" applyAlignment="1">
      <alignment horizontal="left"/>
    </xf>
    <xf numFmtId="0" fontId="5" fillId="0" borderId="0" xfId="0" applyFont="1" applyAlignment="1">
      <alignment horizontal="centerContinuous"/>
    </xf>
    <xf numFmtId="0" fontId="5" fillId="0" borderId="0" xfId="0" applyFont="1" applyBorder="1" applyAlignment="1">
      <alignment horizontal="centerContinuous"/>
    </xf>
    <xf numFmtId="0" fontId="0" fillId="2" borderId="3" xfId="0" applyFill="1" applyBorder="1"/>
    <xf numFmtId="0" fontId="0" fillId="2" borderId="0" xfId="0" applyFill="1" applyBorder="1"/>
    <xf numFmtId="0" fontId="7" fillId="0" borderId="0" xfId="0" applyFont="1" applyBorder="1" applyAlignment="1" applyProtection="1">
      <alignment horizontal="centerContinuous" vertical="top"/>
    </xf>
    <xf numFmtId="0" fontId="5" fillId="0" borderId="0" xfId="0" applyFont="1" applyFill="1" applyBorder="1" applyAlignment="1">
      <alignment horizontal="centerContinuous"/>
    </xf>
    <xf numFmtId="0" fontId="5" fillId="0" borderId="0" xfId="0" applyFont="1" applyBorder="1" applyAlignment="1" applyProtection="1">
      <alignment horizontal="centerContinuous" vertical="top"/>
    </xf>
    <xf numFmtId="0" fontId="5" fillId="0" borderId="0" xfId="0" applyFont="1" applyBorder="1"/>
    <xf numFmtId="0" fontId="11" fillId="0" borderId="0" xfId="0" applyFont="1" applyBorder="1" applyAlignment="1" applyProtection="1">
      <alignment horizontal="centerContinuous"/>
    </xf>
    <xf numFmtId="0" fontId="12" fillId="0" borderId="0" xfId="0" applyFont="1" applyBorder="1" applyAlignment="1" applyProtection="1">
      <alignment horizontal="centerContinuous" vertical="top"/>
    </xf>
    <xf numFmtId="0" fontId="4" fillId="2" borderId="0" xfId="0" applyFont="1" applyFill="1" applyBorder="1" applyAlignment="1">
      <alignment horizontal="centerContinuous"/>
    </xf>
    <xf numFmtId="0" fontId="4" fillId="0" borderId="0" xfId="0" applyFont="1" applyBorder="1" applyAlignment="1">
      <alignment horizontal="centerContinuous"/>
    </xf>
    <xf numFmtId="0" fontId="4" fillId="0" borderId="0" xfId="0" applyFont="1" applyAlignment="1">
      <alignment horizontal="centerContinuous"/>
    </xf>
    <xf numFmtId="0" fontId="4" fillId="0" borderId="0" xfId="0" applyFont="1" applyBorder="1" applyAlignment="1">
      <alignment horizontal="centerContinuous" vertical="center"/>
    </xf>
    <xf numFmtId="0" fontId="9" fillId="0" borderId="0" xfId="0" applyFont="1"/>
    <xf numFmtId="0" fontId="0" fillId="3" borderId="0" xfId="0" applyFill="1" applyAlignment="1" applyProtection="1">
      <alignment horizontal="center"/>
      <protection locked="0"/>
    </xf>
    <xf numFmtId="165" fontId="0" fillId="0" borderId="0" xfId="0" applyNumberFormat="1"/>
    <xf numFmtId="2" fontId="0" fillId="0" borderId="0" xfId="0" applyNumberFormat="1" applyFill="1" applyAlignment="1" applyProtection="1">
      <alignment horizontal="center"/>
    </xf>
    <xf numFmtId="2" fontId="0" fillId="0" borderId="0" xfId="0" applyNumberFormat="1" applyFill="1" applyAlignment="1">
      <alignment horizontal="center"/>
    </xf>
    <xf numFmtId="0" fontId="9" fillId="0" borderId="0" xfId="0" applyFont="1" applyBorder="1"/>
    <xf numFmtId="167" fontId="13" fillId="3" borderId="4" xfId="1" applyNumberFormat="1" applyFont="1" applyFill="1" applyBorder="1" applyAlignment="1" applyProtection="1">
      <alignment horizontal="center"/>
      <protection locked="0"/>
    </xf>
    <xf numFmtId="49" fontId="16" fillId="3" borderId="2" xfId="0" applyNumberFormat="1" applyFont="1" applyFill="1" applyBorder="1" applyAlignment="1" applyProtection="1">
      <alignment horizontal="centerContinuous"/>
      <protection locked="0"/>
    </xf>
    <xf numFmtId="43" fontId="13" fillId="3" borderId="0" xfId="1" applyFont="1" applyFill="1" applyBorder="1" applyAlignment="1" applyProtection="1">
      <alignment horizontal="center"/>
      <protection locked="0"/>
    </xf>
    <xf numFmtId="164" fontId="0" fillId="0" borderId="0" xfId="0" applyNumberFormat="1"/>
    <xf numFmtId="0" fontId="9" fillId="0" borderId="0" xfId="0" applyFont="1" applyBorder="1" applyAlignment="1">
      <alignment horizontal="centerContinuous" vertical="center"/>
    </xf>
    <xf numFmtId="0" fontId="10" fillId="2" borderId="0" xfId="0" applyFont="1" applyFill="1" applyBorder="1" applyAlignment="1">
      <alignment horizontal="centerContinuous"/>
    </xf>
    <xf numFmtId="0" fontId="10" fillId="0" borderId="0" xfId="0" applyFont="1" applyBorder="1" applyAlignment="1">
      <alignment horizontal="centerContinuous"/>
    </xf>
    <xf numFmtId="0" fontId="10" fillId="0" borderId="0" xfId="0" applyFont="1" applyAlignment="1">
      <alignment horizontal="centerContinuous"/>
    </xf>
    <xf numFmtId="41" fontId="4" fillId="0" borderId="0" xfId="0" applyNumberFormat="1" applyFont="1"/>
    <xf numFmtId="0" fontId="3" fillId="0" borderId="4" xfId="0" applyFont="1" applyBorder="1" applyAlignment="1">
      <alignment horizontal="center"/>
    </xf>
    <xf numFmtId="43" fontId="8" fillId="3" borderId="4" xfId="1" applyNumberFormat="1" applyFont="1" applyFill="1" applyBorder="1" applyAlignment="1" applyProtection="1">
      <alignment horizontal="center"/>
      <protection locked="0"/>
    </xf>
    <xf numFmtId="43" fontId="8" fillId="3" borderId="4" xfId="1" applyNumberFormat="1" applyFont="1" applyFill="1" applyBorder="1" applyProtection="1">
      <protection locked="0"/>
    </xf>
    <xf numFmtId="0" fontId="10" fillId="0" borderId="4" xfId="0" applyFont="1" applyBorder="1" applyAlignment="1">
      <alignment horizontal="center"/>
    </xf>
    <xf numFmtId="43" fontId="13" fillId="3" borderId="4" xfId="1" applyNumberFormat="1" applyFont="1" applyFill="1" applyBorder="1" applyProtection="1">
      <protection locked="0"/>
    </xf>
    <xf numFmtId="43" fontId="8" fillId="3" borderId="4" xfId="1" applyFont="1" applyFill="1" applyBorder="1" applyProtection="1">
      <protection locked="0"/>
    </xf>
    <xf numFmtId="0" fontId="3" fillId="0" borderId="0" xfId="0" applyFont="1" applyAlignment="1">
      <alignment horizontal="center"/>
    </xf>
    <xf numFmtId="2" fontId="3" fillId="0" borderId="0" xfId="0" applyNumberFormat="1" applyFont="1" applyAlignment="1">
      <alignment horizontal="center"/>
    </xf>
    <xf numFmtId="166" fontId="8" fillId="3" borderId="0" xfId="1" applyNumberFormat="1" applyFont="1" applyFill="1" applyBorder="1" applyAlignment="1" applyProtection="1">
      <alignment horizontal="center"/>
      <protection locked="0"/>
    </xf>
    <xf numFmtId="0" fontId="10" fillId="0" borderId="0" xfId="0" applyFont="1" applyAlignment="1">
      <alignment horizontal="center"/>
    </xf>
    <xf numFmtId="0" fontId="10" fillId="0" borderId="0" xfId="0" applyFont="1"/>
    <xf numFmtId="43" fontId="8" fillId="3" borderId="0" xfId="1" applyFont="1" applyFill="1" applyBorder="1" applyAlignment="1" applyProtection="1">
      <alignment horizontal="center"/>
      <protection locked="0"/>
    </xf>
    <xf numFmtId="167" fontId="8" fillId="3" borderId="4" xfId="1" applyNumberFormat="1" applyFont="1" applyFill="1" applyBorder="1" applyAlignment="1" applyProtection="1">
      <alignment horizontal="center"/>
      <protection locked="0"/>
    </xf>
    <xf numFmtId="0" fontId="17" fillId="0" borderId="0" xfId="0" applyFont="1" applyFill="1" applyBorder="1" applyAlignment="1">
      <alignment horizontal="left"/>
    </xf>
    <xf numFmtId="2" fontId="3" fillId="0" borderId="0" xfId="0" applyNumberFormat="1" applyFont="1" applyFill="1" applyAlignment="1">
      <alignment horizontal="center"/>
    </xf>
    <xf numFmtId="0" fontId="9" fillId="0" borderId="4" xfId="0" applyFont="1" applyBorder="1" applyAlignment="1">
      <alignment horizontal="center"/>
    </xf>
    <xf numFmtId="0" fontId="2" fillId="0" borderId="0" xfId="2" applyAlignment="1" applyProtection="1">
      <alignment horizontal="center"/>
    </xf>
    <xf numFmtId="0" fontId="10" fillId="0" borderId="0"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Border="1" applyAlignment="1">
      <alignment horizontal="left" wrapText="1"/>
    </xf>
    <xf numFmtId="0" fontId="14" fillId="0" borderId="0" xfId="0" applyFont="1" applyFill="1" applyAlignment="1">
      <alignment horizontal="center"/>
    </xf>
    <xf numFmtId="0" fontId="3" fillId="2" borderId="0" xfId="0" applyFont="1" applyFill="1" applyBorder="1" applyAlignment="1">
      <alignment horizontal="left" vertical="top" wrapText="1"/>
    </xf>
    <xf numFmtId="49" fontId="16" fillId="3" borderId="0" xfId="0" applyNumberFormat="1" applyFont="1" applyFill="1" applyBorder="1" applyAlignment="1" applyProtection="1">
      <alignment horizontal="left" vertical="top"/>
      <protection locked="0"/>
    </xf>
  </cellXfs>
  <cellStyles count="4">
    <cellStyle name="Comma" xfId="1" builtinId="3"/>
    <cellStyle name="Hyperlink" xfId="2" builtinId="8"/>
    <cellStyle name="Normal" xfId="0" builtinId="0"/>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4</xdr:col>
      <xdr:colOff>838201</xdr:colOff>
      <xdr:row>68</xdr:row>
      <xdr:rowOff>133350</xdr:rowOff>
    </xdr:from>
    <xdr:to>
      <xdr:col>5</xdr:col>
      <xdr:colOff>666751</xdr:colOff>
      <xdr:row>69</xdr:row>
      <xdr:rowOff>180974</xdr:rowOff>
    </xdr:to>
    <xdr:cxnSp macro="">
      <xdr:nvCxnSpPr>
        <xdr:cNvPr id="3" name="Straight Arrow Connector 2"/>
        <xdr:cNvCxnSpPr/>
      </xdr:nvCxnSpPr>
      <xdr:spPr>
        <a:xfrm rot="10800000" flipV="1">
          <a:off x="5895976" y="13592175"/>
          <a:ext cx="828675" cy="2381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1228725</xdr:colOff>
      <xdr:row>68</xdr:row>
      <xdr:rowOff>171450</xdr:rowOff>
    </xdr:from>
    <xdr:to>
      <xdr:col>6</xdr:col>
      <xdr:colOff>352425</xdr:colOff>
      <xdr:row>69</xdr:row>
      <xdr:rowOff>180975</xdr:rowOff>
    </xdr:to>
    <xdr:cxnSp macro="">
      <xdr:nvCxnSpPr>
        <xdr:cNvPr id="5" name="Straight Arrow Connector 4"/>
        <xdr:cNvCxnSpPr/>
      </xdr:nvCxnSpPr>
      <xdr:spPr>
        <a:xfrm>
          <a:off x="7286625" y="13630275"/>
          <a:ext cx="1047750" cy="2000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819151</xdr:colOff>
      <xdr:row>72</xdr:row>
      <xdr:rowOff>19049</xdr:rowOff>
    </xdr:from>
    <xdr:to>
      <xdr:col>4</xdr:col>
      <xdr:colOff>438151</xdr:colOff>
      <xdr:row>72</xdr:row>
      <xdr:rowOff>180974</xdr:rowOff>
    </xdr:to>
    <xdr:cxnSp macro="">
      <xdr:nvCxnSpPr>
        <xdr:cNvPr id="7" name="Straight Arrow Connector 6"/>
        <xdr:cNvCxnSpPr/>
      </xdr:nvCxnSpPr>
      <xdr:spPr>
        <a:xfrm rot="10800000" flipV="1">
          <a:off x="4876801" y="14239874"/>
          <a:ext cx="619125" cy="1619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819150</xdr:colOff>
      <xdr:row>72</xdr:row>
      <xdr:rowOff>0</xdr:rowOff>
    </xdr:from>
    <xdr:to>
      <xdr:col>5</xdr:col>
      <xdr:colOff>581025</xdr:colOff>
      <xdr:row>72</xdr:row>
      <xdr:rowOff>142875</xdr:rowOff>
    </xdr:to>
    <xdr:cxnSp macro="">
      <xdr:nvCxnSpPr>
        <xdr:cNvPr id="9" name="Straight Arrow Connector 8"/>
        <xdr:cNvCxnSpPr/>
      </xdr:nvCxnSpPr>
      <xdr:spPr>
        <a:xfrm>
          <a:off x="5876925" y="14220825"/>
          <a:ext cx="762000" cy="1428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666750</xdr:colOff>
      <xdr:row>71</xdr:row>
      <xdr:rowOff>180975</xdr:rowOff>
    </xdr:from>
    <xdr:to>
      <xdr:col>7</xdr:col>
      <xdr:colOff>352425</xdr:colOff>
      <xdr:row>72</xdr:row>
      <xdr:rowOff>152400</xdr:rowOff>
    </xdr:to>
    <xdr:cxnSp macro="">
      <xdr:nvCxnSpPr>
        <xdr:cNvPr id="11" name="Straight Arrow Connector 10"/>
        <xdr:cNvCxnSpPr/>
      </xdr:nvCxnSpPr>
      <xdr:spPr>
        <a:xfrm>
          <a:off x="8648700" y="14211300"/>
          <a:ext cx="485775" cy="16192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1257300</xdr:colOff>
      <xdr:row>72</xdr:row>
      <xdr:rowOff>9523</xdr:rowOff>
    </xdr:from>
    <xdr:to>
      <xdr:col>5</xdr:col>
      <xdr:colOff>1885952</xdr:colOff>
      <xdr:row>72</xdr:row>
      <xdr:rowOff>180974</xdr:rowOff>
    </xdr:to>
    <xdr:cxnSp macro="">
      <xdr:nvCxnSpPr>
        <xdr:cNvPr id="13" name="Straight Arrow Connector 12"/>
        <xdr:cNvCxnSpPr/>
      </xdr:nvCxnSpPr>
      <xdr:spPr>
        <a:xfrm rot="10800000" flipV="1">
          <a:off x="7315200" y="14230348"/>
          <a:ext cx="628652" cy="17145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l02fil005.mhf.mhc\commons\BMA9e\Final\EOC%20templates\Chapter%207\chapter%2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in Menu"/>
      <sheetName val="Question 6-6"/>
      <sheetName val="Question 6-7"/>
      <sheetName val="Question 6-15"/>
      <sheetName val="chapter 6"/>
    </sheetNames>
    <definedNames>
      <definedName name="MainMenuSheet"/>
    </definedNames>
    <sheetDataSet>
      <sheetData sheetId="0"/>
      <sheetData sheetId="1"/>
      <sheetData sheetId="2"/>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office.microsoft.com/en-us/excel/HP052090821033.aspx?pid=CH062528291033" TargetMode="External"/><Relationship Id="rId6" Type="http://schemas.openxmlformats.org/officeDocument/2006/relationships/oleObject" Target="../embeddings/oleObject2.bin"/><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4">
    <pageSetUpPr fitToPage="1"/>
  </sheetPr>
  <dimension ref="A1:H160"/>
  <sheetViews>
    <sheetView showGridLines="0" tabSelected="1" zoomScaleNormal="100" workbookViewId="0"/>
  </sheetViews>
  <sheetFormatPr defaultColWidth="0" defaultRowHeight="15" zeroHeight="1"/>
  <cols>
    <col min="1" max="1" width="7.140625" style="4" customWidth="1"/>
    <col min="2" max="2" width="23.85546875" style="4" customWidth="1"/>
    <col min="3" max="3" width="29.85546875" style="4" customWidth="1"/>
    <col min="4" max="5" width="15" style="4" customWidth="1"/>
    <col min="6" max="6" width="28.85546875" style="4" customWidth="1"/>
    <col min="7" max="7" width="12" style="4" customWidth="1"/>
    <col min="8" max="8" width="10.7109375" style="4" customWidth="1"/>
    <col min="9" max="9" width="12" customWidth="1"/>
  </cols>
  <sheetData>
    <row r="1" spans="1:8" ht="30">
      <c r="A1" s="30" t="s">
        <v>0</v>
      </c>
      <c r="B1" s="1"/>
      <c r="C1" s="3"/>
      <c r="D1" s="3"/>
      <c r="E1" s="3"/>
      <c r="F1" s="3"/>
      <c r="G1" s="3"/>
      <c r="H1" s="3"/>
    </row>
    <row r="2" spans="1:8" ht="18">
      <c r="A2" s="31" t="s">
        <v>49</v>
      </c>
      <c r="B2" s="1"/>
      <c r="C2" s="3"/>
      <c r="D2" s="3"/>
      <c r="E2" s="3"/>
      <c r="F2" s="3"/>
      <c r="G2" s="3"/>
      <c r="H2" s="3"/>
    </row>
    <row r="3" spans="1:8" ht="18.75">
      <c r="A3" s="7"/>
      <c r="B3" s="8"/>
      <c r="C3" s="8"/>
      <c r="D3" s="8"/>
      <c r="E3" s="8"/>
      <c r="F3" s="8"/>
      <c r="G3" s="8"/>
      <c r="H3" s="8"/>
    </row>
    <row r="4" spans="1:8" s="6" customFormat="1" ht="15.75">
      <c r="A4" s="10" t="s">
        <v>39</v>
      </c>
      <c r="B4" s="22"/>
      <c r="C4" s="13"/>
      <c r="D4" s="13"/>
      <c r="E4" s="13"/>
      <c r="F4" s="23"/>
      <c r="G4" s="22"/>
      <c r="H4" s="22"/>
    </row>
    <row r="5" spans="1:8" s="6" customFormat="1" ht="15.75">
      <c r="A5" s="33" t="s">
        <v>5</v>
      </c>
      <c r="B5" s="10"/>
      <c r="C5" s="13"/>
      <c r="D5" s="13"/>
      <c r="E5" s="13"/>
      <c r="F5" s="23"/>
      <c r="G5" s="22"/>
      <c r="H5" s="22"/>
    </row>
    <row r="6" spans="1:8" s="6" customFormat="1" ht="15.75">
      <c r="A6" s="33"/>
      <c r="B6" s="10"/>
      <c r="C6" s="13"/>
      <c r="D6" s="13"/>
      <c r="E6" s="13"/>
      <c r="F6" s="23"/>
      <c r="G6" s="22"/>
      <c r="H6" s="22"/>
    </row>
    <row r="7" spans="1:8" s="4" customFormat="1" ht="15.75" customHeight="1">
      <c r="A7" s="33"/>
      <c r="B7" s="69" t="s">
        <v>7</v>
      </c>
      <c r="C7" s="69"/>
      <c r="D7" s="69"/>
      <c r="E7" s="69"/>
      <c r="F7" s="69"/>
      <c r="G7" s="69"/>
      <c r="H7" s="34"/>
    </row>
    <row r="8" spans="1:8" s="4" customFormat="1" ht="15.75" customHeight="1">
      <c r="A8" s="33"/>
      <c r="B8" s="69"/>
      <c r="C8" s="69"/>
      <c r="D8" s="69"/>
      <c r="E8" s="69"/>
      <c r="F8" s="69"/>
      <c r="G8" s="69"/>
      <c r="H8" s="34"/>
    </row>
    <row r="9" spans="1:8" s="4" customFormat="1" ht="15.75" customHeight="1">
      <c r="A9" s="33"/>
      <c r="B9" s="69"/>
      <c r="C9" s="69"/>
      <c r="D9" s="69"/>
      <c r="E9" s="69"/>
      <c r="F9" s="69"/>
      <c r="G9" s="69"/>
      <c r="H9" s="34"/>
    </row>
    <row r="10" spans="1:8" s="4" customFormat="1">
      <c r="A10" s="33"/>
      <c r="B10" s="35"/>
      <c r="C10" s="32"/>
      <c r="D10" s="32"/>
      <c r="E10" s="32"/>
      <c r="F10" s="33"/>
      <c r="G10" s="34"/>
      <c r="H10" s="34"/>
    </row>
    <row r="11" spans="1:8" s="4" customFormat="1" ht="15.75" customHeight="1">
      <c r="A11" s="33"/>
      <c r="B11" s="69" t="s">
        <v>46</v>
      </c>
      <c r="C11" s="69"/>
      <c r="D11" s="69"/>
      <c r="E11" s="69"/>
      <c r="F11" s="69"/>
      <c r="G11" s="69"/>
      <c r="H11" s="34"/>
    </row>
    <row r="12" spans="1:8" s="4" customFormat="1" ht="15.75" customHeight="1">
      <c r="A12" s="33"/>
      <c r="B12" s="69"/>
      <c r="C12" s="69"/>
      <c r="D12" s="69"/>
      <c r="E12" s="69"/>
      <c r="F12" s="69"/>
      <c r="G12" s="69"/>
      <c r="H12" s="34"/>
    </row>
    <row r="13" spans="1:8" s="4" customFormat="1" ht="15.75" customHeight="1">
      <c r="A13" s="33"/>
      <c r="B13" s="70" t="s">
        <v>40</v>
      </c>
      <c r="C13" s="70"/>
      <c r="D13" s="70"/>
      <c r="E13" s="70"/>
      <c r="F13" s="70"/>
      <c r="G13" s="70"/>
      <c r="H13" s="34"/>
    </row>
    <row r="14" spans="1:8" s="4" customFormat="1" ht="15.75" customHeight="1">
      <c r="A14" s="33"/>
      <c r="B14" s="70"/>
      <c r="C14" s="70"/>
      <c r="D14" s="70"/>
      <c r="E14" s="70"/>
      <c r="F14" s="70"/>
      <c r="G14" s="70"/>
      <c r="H14" s="34"/>
    </row>
    <row r="15" spans="1:8" s="4" customFormat="1" ht="15.75" customHeight="1">
      <c r="A15" s="33"/>
      <c r="B15" s="70"/>
      <c r="C15" s="70"/>
      <c r="D15" s="70"/>
      <c r="E15" s="70"/>
      <c r="F15" s="70"/>
      <c r="G15" s="70"/>
      <c r="H15" s="34"/>
    </row>
    <row r="16" spans="1:8" s="4" customFormat="1" ht="15.75">
      <c r="A16" s="33"/>
      <c r="B16" s="10"/>
      <c r="C16" s="32"/>
      <c r="D16" s="32"/>
      <c r="E16" s="32"/>
      <c r="F16" s="33"/>
      <c r="G16" s="34"/>
      <c r="H16" s="34"/>
    </row>
    <row r="17" spans="1:8" s="4" customFormat="1" ht="15.75" customHeight="1">
      <c r="A17" s="33"/>
      <c r="B17" s="69" t="s">
        <v>8</v>
      </c>
      <c r="C17" s="69"/>
      <c r="D17" s="69"/>
      <c r="E17" s="69"/>
      <c r="F17" s="69"/>
      <c r="G17" s="69"/>
      <c r="H17" s="34"/>
    </row>
    <row r="18" spans="1:8" s="4" customFormat="1" ht="15.75" customHeight="1">
      <c r="A18" s="33"/>
      <c r="B18" s="69"/>
      <c r="C18" s="69"/>
      <c r="D18" s="69"/>
      <c r="E18" s="69"/>
      <c r="F18" s="69"/>
      <c r="G18" s="69"/>
      <c r="H18" s="34"/>
    </row>
    <row r="19" spans="1:8" s="4" customFormat="1">
      <c r="A19" s="33"/>
      <c r="B19" s="46"/>
      <c r="C19" s="47"/>
      <c r="D19" s="47"/>
      <c r="E19" s="47"/>
      <c r="F19" s="48"/>
      <c r="G19" s="49"/>
      <c r="H19" s="34"/>
    </row>
    <row r="20" spans="1:8" s="4" customFormat="1" ht="15.75" customHeight="1">
      <c r="A20" s="33"/>
      <c r="B20" s="68" t="s">
        <v>9</v>
      </c>
      <c r="C20" s="68"/>
      <c r="D20" s="68"/>
      <c r="E20" s="68"/>
      <c r="F20" s="68"/>
      <c r="G20" s="68"/>
      <c r="H20" s="34"/>
    </row>
    <row r="21" spans="1:8" s="4" customFormat="1" ht="15.75" customHeight="1">
      <c r="A21" s="33"/>
      <c r="B21" s="68"/>
      <c r="C21" s="68"/>
      <c r="D21" s="68"/>
      <c r="E21" s="68"/>
      <c r="F21" s="68"/>
      <c r="G21" s="68"/>
      <c r="H21" s="34"/>
    </row>
    <row r="22" spans="1:8" s="4" customFormat="1" ht="15.75" customHeight="1">
      <c r="A22" s="33"/>
      <c r="B22" s="68"/>
      <c r="C22" s="68"/>
      <c r="D22" s="68"/>
      <c r="E22" s="68"/>
      <c r="F22" s="68"/>
      <c r="G22" s="68"/>
      <c r="H22" s="34"/>
    </row>
    <row r="23" spans="1:8" s="4" customFormat="1" ht="15.75" customHeight="1">
      <c r="A23" s="33"/>
      <c r="B23" s="68"/>
      <c r="C23" s="68"/>
      <c r="D23" s="68"/>
      <c r="E23" s="68"/>
      <c r="F23" s="68"/>
      <c r="G23" s="68"/>
      <c r="H23" s="34"/>
    </row>
    <row r="24" spans="1:8" s="20" customFormat="1" ht="13.5" thickBot="1">
      <c r="B24" s="21"/>
    </row>
    <row r="25" spans="1:8" s="9" customFormat="1" ht="12.75">
      <c r="B25" s="64" t="s">
        <v>45</v>
      </c>
    </row>
    <row r="26" spans="1:8" s="6" customFormat="1" ht="15.75">
      <c r="A26" s="10" t="str">
        <f>+A4</f>
        <v>Chapter 21</v>
      </c>
      <c r="B26" s="22"/>
      <c r="C26" s="13"/>
      <c r="D26" s="13"/>
      <c r="E26" s="13"/>
      <c r="F26" s="23"/>
      <c r="G26" s="22"/>
      <c r="H26" s="22"/>
    </row>
    <row r="27" spans="1:8" s="6" customFormat="1" ht="15.75">
      <c r="A27" s="23" t="str">
        <f>+A5</f>
        <v>Question #17</v>
      </c>
      <c r="B27" s="10"/>
      <c r="C27" s="13"/>
      <c r="D27" s="13"/>
      <c r="E27" s="13"/>
      <c r="F27" s="23"/>
      <c r="G27" s="22"/>
      <c r="H27" s="22"/>
    </row>
    <row r="28" spans="1:8"/>
    <row r="29" spans="1:8" ht="12.75">
      <c r="A29" s="9"/>
      <c r="B29" s="14" t="s">
        <v>1</v>
      </c>
      <c r="C29" s="43"/>
      <c r="D29" s="15"/>
      <c r="E29" s="9"/>
      <c r="F29"/>
      <c r="G29"/>
      <c r="H29"/>
    </row>
    <row r="30" spans="1:8" ht="12.75">
      <c r="A30" s="9"/>
      <c r="B30" s="16" t="s">
        <v>2</v>
      </c>
      <c r="C30" s="17"/>
      <c r="D30" s="15"/>
      <c r="E30" s="9"/>
      <c r="F30"/>
      <c r="G30"/>
      <c r="H30"/>
    </row>
    <row r="31" spans="1:8" ht="12.75">
      <c r="A31" s="9"/>
      <c r="B31" s="18" t="s">
        <v>3</v>
      </c>
      <c r="C31" s="17"/>
      <c r="D31" s="15"/>
      <c r="E31" s="9"/>
      <c r="F31"/>
      <c r="G31"/>
      <c r="H31"/>
    </row>
    <row r="32" spans="1:8" ht="12.75">
      <c r="A32" s="9"/>
      <c r="B32" s="18" t="s">
        <v>4</v>
      </c>
      <c r="C32" s="17"/>
      <c r="D32" s="15"/>
      <c r="E32" s="9"/>
      <c r="F32"/>
      <c r="G32"/>
      <c r="H32"/>
    </row>
    <row r="33" spans="1:8" ht="12.75">
      <c r="A33"/>
      <c r="B33"/>
      <c r="C33"/>
      <c r="D33"/>
      <c r="E33"/>
      <c r="F33"/>
      <c r="G33"/>
      <c r="H33"/>
    </row>
    <row r="34" spans="1:8">
      <c r="A34" s="6"/>
      <c r="B34" s="19" t="s">
        <v>41</v>
      </c>
      <c r="C34" s="6"/>
      <c r="D34" s="6"/>
      <c r="E34" s="6"/>
      <c r="F34" s="6"/>
      <c r="G34" s="6"/>
      <c r="H34"/>
    </row>
    <row r="35" spans="1:8" ht="12.75">
      <c r="A35"/>
      <c r="B35"/>
      <c r="C35"/>
      <c r="D35"/>
      <c r="E35"/>
      <c r="F35"/>
      <c r="G35"/>
      <c r="H35"/>
    </row>
    <row r="36" spans="1:8" ht="15" customHeight="1">
      <c r="A36"/>
      <c r="B36" s="4" t="s">
        <v>27</v>
      </c>
      <c r="C36" s="71" t="s">
        <v>42</v>
      </c>
      <c r="D36" s="71"/>
      <c r="E36" s="71"/>
      <c r="F36" s="71"/>
      <c r="G36" s="71"/>
      <c r="H36"/>
    </row>
    <row r="37" spans="1:8">
      <c r="A37"/>
      <c r="B37"/>
      <c r="C37"/>
      <c r="D37" s="41"/>
      <c r="H37"/>
    </row>
    <row r="38" spans="1:8">
      <c r="A38"/>
      <c r="B38" s="36" t="s">
        <v>10</v>
      </c>
      <c r="D38"/>
      <c r="F38" s="36" t="s">
        <v>11</v>
      </c>
      <c r="G38"/>
      <c r="H38"/>
    </row>
    <row r="39" spans="1:8">
      <c r="A39"/>
      <c r="B39" t="s">
        <v>12</v>
      </c>
      <c r="D39" s="37">
        <v>200</v>
      </c>
      <c r="F39" t="s">
        <v>13</v>
      </c>
      <c r="G39" s="38">
        <f>IF(D44="c",D40/(1+0.01*D45)^D42,D40/(1+0.01*D41)^D42)</f>
        <v>148.7603305785124</v>
      </c>
      <c r="H39"/>
    </row>
    <row r="40" spans="1:8">
      <c r="A40"/>
      <c r="B40" t="s">
        <v>14</v>
      </c>
      <c r="D40" s="37">
        <v>180</v>
      </c>
      <c r="F40" t="s">
        <v>15</v>
      </c>
      <c r="G40" s="38">
        <f>LN(D39/G39)/(0.01*D43*D42^0.5)+0.01*D43*D42^0.5/2</f>
        <v>1.4387684989528076</v>
      </c>
      <c r="H40"/>
    </row>
    <row r="41" spans="1:8">
      <c r="A41"/>
      <c r="B41" t="s">
        <v>16</v>
      </c>
      <c r="D41" s="37">
        <v>21</v>
      </c>
      <c r="F41" s="5" t="s">
        <v>17</v>
      </c>
      <c r="G41" s="38">
        <f>G40-0.01*D43*D42^0.5</f>
        <v>1.2157684989528075</v>
      </c>
      <c r="H41"/>
    </row>
    <row r="42" spans="1:8">
      <c r="A42"/>
      <c r="B42" t="s">
        <v>18</v>
      </c>
      <c r="D42" s="37">
        <v>1</v>
      </c>
      <c r="F42" s="5" t="s">
        <v>19</v>
      </c>
      <c r="G42" s="38">
        <f>NORMSDIST(G40)</f>
        <v>0.92489193785614077</v>
      </c>
      <c r="H42"/>
    </row>
    <row r="43" spans="1:8">
      <c r="A43"/>
      <c r="B43" t="s">
        <v>20</v>
      </c>
      <c r="D43" s="37">
        <v>22.3</v>
      </c>
      <c r="F43" s="5" t="s">
        <v>21</v>
      </c>
      <c r="G43" s="38">
        <f>NORMSDIST(G41)</f>
        <v>0.88796343904653496</v>
      </c>
      <c r="H43"/>
    </row>
    <row r="44" spans="1:8">
      <c r="A44"/>
      <c r="B44" t="s">
        <v>22</v>
      </c>
      <c r="D44" s="37" t="s">
        <v>38</v>
      </c>
      <c r="H44"/>
    </row>
    <row r="45" spans="1:8">
      <c r="A45"/>
      <c r="B45" t="str">
        <f>IF(D44="c","Equivalent annually compounded rate, percent","Equivalent continuously compounded rate, percent")</f>
        <v>Equivalent continuously compounded rate, percent</v>
      </c>
      <c r="D45" s="39">
        <f>IF(D44="c",100*EXP(0.01*D41)-100,100*LN(1+0.01*D41))</f>
        <v>19.062035960864971</v>
      </c>
      <c r="H45"/>
    </row>
    <row r="46" spans="1:8">
      <c r="A46"/>
      <c r="B46"/>
      <c r="C46"/>
      <c r="D46" s="45"/>
      <c r="H46"/>
    </row>
    <row r="47" spans="1:8">
      <c r="A47"/>
      <c r="B47" s="36" t="s">
        <v>23</v>
      </c>
      <c r="D47"/>
      <c r="H47"/>
    </row>
    <row r="48" spans="1:8">
      <c r="A48"/>
      <c r="B48" s="5" t="s">
        <v>24</v>
      </c>
      <c r="D48" s="40">
        <f>G42*D39-G43*G39</f>
        <v>52.88465283703286</v>
      </c>
      <c r="H48"/>
    </row>
    <row r="49" spans="1:8">
      <c r="A49"/>
      <c r="B49" t="s">
        <v>25</v>
      </c>
      <c r="D49" s="40">
        <f>+D48+G39-D39</f>
        <v>1.644983415545255</v>
      </c>
      <c r="H49"/>
    </row>
    <row r="50" spans="1:8"/>
    <row r="51" spans="1:8">
      <c r="B51" s="5" t="s">
        <v>28</v>
      </c>
      <c r="D51"/>
    </row>
    <row r="52" spans="1:8"/>
    <row r="53" spans="1:8"/>
    <row r="54" spans="1:8"/>
    <row r="55" spans="1:8">
      <c r="B55" s="5" t="s">
        <v>29</v>
      </c>
      <c r="C55" s="63"/>
      <c r="F55" s="67" t="s">
        <v>31</v>
      </c>
      <c r="G55" s="67"/>
      <c r="H55" s="67"/>
    </row>
    <row r="56" spans="1:8">
      <c r="B56" s="5" t="s">
        <v>30</v>
      </c>
      <c r="C56" s="63"/>
    </row>
    <row r="57" spans="1:8">
      <c r="B57" s="5"/>
      <c r="C57" s="61"/>
    </row>
    <row r="58" spans="1:8">
      <c r="B58" s="5" t="s">
        <v>32</v>
      </c>
      <c r="C58" s="42"/>
    </row>
    <row r="59" spans="1:8">
      <c r="B59" s="5"/>
      <c r="C59" s="5"/>
    </row>
    <row r="60" spans="1:8">
      <c r="B60" s="5" t="s">
        <v>33</v>
      </c>
      <c r="C60" s="5"/>
    </row>
    <row r="61" spans="1:8">
      <c r="B61" s="5"/>
      <c r="C61" s="5"/>
    </row>
    <row r="62" spans="1:8">
      <c r="B62" s="5" t="s">
        <v>29</v>
      </c>
      <c r="C62" s="63"/>
    </row>
    <row r="63" spans="1:8">
      <c r="B63" s="5" t="s">
        <v>30</v>
      </c>
      <c r="C63" s="63"/>
    </row>
    <row r="64" spans="1:8">
      <c r="B64" s="5"/>
      <c r="C64" s="61"/>
    </row>
    <row r="65" spans="2:8">
      <c r="B65" s="5" t="s">
        <v>32</v>
      </c>
      <c r="C65" s="42"/>
      <c r="E65" s="50"/>
    </row>
    <row r="66" spans="2:8">
      <c r="B66" s="5"/>
    </row>
    <row r="67" spans="2:8">
      <c r="B67" s="5"/>
    </row>
    <row r="68" spans="2:8">
      <c r="B68" s="5" t="s">
        <v>34</v>
      </c>
      <c r="D68" s="5"/>
      <c r="E68" s="5"/>
      <c r="F68" s="5"/>
      <c r="G68" s="5"/>
      <c r="H68" s="5"/>
    </row>
    <row r="69" spans="2:8">
      <c r="B69" s="5"/>
      <c r="D69" s="5"/>
      <c r="E69" s="57"/>
      <c r="F69" s="57">
        <v>200</v>
      </c>
      <c r="G69" s="57"/>
      <c r="H69" s="5"/>
    </row>
    <row r="70" spans="2:8">
      <c r="B70" s="5"/>
      <c r="D70" s="5"/>
      <c r="E70" s="57"/>
      <c r="F70" s="58">
        <f>(((1-$C$65)*E72)+(($C$65)*G72))/(1+0.1)</f>
        <v>0</v>
      </c>
      <c r="G70" s="57"/>
      <c r="H70" s="5"/>
    </row>
    <row r="71" spans="2:8">
      <c r="B71" s="5"/>
      <c r="D71" s="5"/>
      <c r="E71" s="59"/>
      <c r="F71" s="60"/>
      <c r="G71" s="59"/>
      <c r="H71" s="61"/>
    </row>
    <row r="72" spans="2:8">
      <c r="B72" s="5"/>
      <c r="D72" s="61"/>
      <c r="E72" s="44"/>
      <c r="F72" s="57"/>
      <c r="G72" s="62"/>
      <c r="H72" s="61"/>
    </row>
    <row r="73" spans="2:8">
      <c r="B73" s="5"/>
      <c r="D73" s="61"/>
      <c r="E73" s="61"/>
      <c r="F73" s="61"/>
      <c r="G73" s="61"/>
      <c r="H73" s="61"/>
    </row>
    <row r="74" spans="2:8">
      <c r="D74" s="59"/>
      <c r="E74" s="61"/>
      <c r="F74" s="59"/>
      <c r="G74" s="61"/>
      <c r="H74" s="59"/>
    </row>
    <row r="75" spans="2:8">
      <c r="D75" s="44"/>
      <c r="E75" s="5"/>
      <c r="F75" s="62"/>
      <c r="G75" s="61"/>
      <c r="H75" s="44"/>
    </row>
    <row r="76" spans="2:8"/>
    <row r="77" spans="2:8"/>
    <row r="78" spans="2:8"/>
    <row r="79" spans="2:8"/>
    <row r="80" spans="2:8"/>
    <row r="81" spans="2:4">
      <c r="B81" s="66" t="s">
        <v>35</v>
      </c>
      <c r="C81" s="66" t="s">
        <v>36</v>
      </c>
      <c r="D81" s="66" t="s">
        <v>37</v>
      </c>
    </row>
    <row r="82" spans="2:4">
      <c r="B82" s="51">
        <v>1</v>
      </c>
      <c r="C82" s="52"/>
      <c r="D82" s="53"/>
    </row>
    <row r="83" spans="2:4">
      <c r="B83" s="54">
        <v>2</v>
      </c>
      <c r="C83" s="55"/>
      <c r="D83" s="55"/>
    </row>
    <row r="84" spans="2:4">
      <c r="B84" s="51">
        <v>3</v>
      </c>
      <c r="C84" s="53"/>
      <c r="D84" s="56"/>
    </row>
    <row r="85" spans="2:4"/>
    <row r="86" spans="2:4"/>
    <row r="87" spans="2:4"/>
    <row r="88" spans="2:4"/>
    <row r="89" spans="2:4"/>
    <row r="90" spans="2:4" hidden="1"/>
    <row r="91" spans="2:4" hidden="1"/>
    <row r="92" spans="2:4" hidden="1"/>
    <row r="93" spans="2:4" hidden="1"/>
    <row r="94" spans="2:4" hidden="1"/>
    <row r="95" spans="2:4" hidden="1"/>
    <row r="96" spans="2:4"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sheetData>
  <mergeCells count="7">
    <mergeCell ref="F55:H55"/>
    <mergeCell ref="B20:G23"/>
    <mergeCell ref="B7:G9"/>
    <mergeCell ref="B11:G12"/>
    <mergeCell ref="B13:G15"/>
    <mergeCell ref="B17:G18"/>
    <mergeCell ref="C36:G36"/>
  </mergeCells>
  <phoneticPr fontId="0" type="noConversion"/>
  <dataValidations count="5">
    <dataValidation allowBlank="1" showInputMessage="1" showErrorMessage="1" promptTitle="EXP Function" prompt="Use Excel's EXP Function to calculate the value of e raised to the product of the standard deviation and the square root of t." sqref="C62 C55"/>
    <dataValidation type="list" allowBlank="1" showInputMessage="1" showErrorMessage="1" sqref="D44">
      <formula1>"a,c,A,C"</formula1>
    </dataValidation>
    <dataValidation type="decimal" operator="greaterThanOrEqual" allowBlank="1" showInputMessage="1" showErrorMessage="1" sqref="D39:D43">
      <formula1>0</formula1>
    </dataValidation>
    <dataValidation allowBlank="1" showInputMessage="1" showErrorMessage="1" promptTitle="Downside Price" prompt="Enter a formula for calculating the downside price based on your calculations in part c." sqref="E71"/>
    <dataValidation allowBlank="1" showInputMessage="1" showErrorMessage="1" promptTitle="Option Value" prompt="Enter a formula to calculate the option value given the price above." sqref="E72 D75 F75 G72 F70"/>
  </dataValidations>
  <hyperlinks>
    <hyperlink ref="F55:H55" r:id="rId1" tooltip="Excel's EXP Function" display="Help with Excel's EXP Function"/>
  </hyperlinks>
  <pageMargins left="0.75" right="0.75" top="1" bottom="1" header="0.5" footer="0.5"/>
  <pageSetup scale="53" orientation="landscape" horizontalDpi="300" verticalDpi="300" r:id="rId2"/>
  <headerFooter alignWithMargins="0">
    <oddFooter>&amp;CCopyright © 2011 McGraw-Hill/Irwin</oddFooter>
  </headerFooter>
  <drawing r:id="rId3"/>
  <legacyDrawing r:id="rId4"/>
  <oleObjects>
    <oleObject progId="Equation.3" shapeId="5122" r:id="rId5"/>
    <oleObject progId="Equation.3" shapeId="5124" r:id="rId6"/>
  </oleObjects>
</worksheet>
</file>

<file path=xl/worksheets/sheet2.xml><?xml version="1.0" encoding="utf-8"?>
<worksheet xmlns="http://schemas.openxmlformats.org/spreadsheetml/2006/main" xmlns:r="http://schemas.openxmlformats.org/officeDocument/2006/relationships">
  <sheetPr codeName="Sheet8">
    <pageSetUpPr fitToPage="1"/>
  </sheetPr>
  <dimension ref="A1:I137"/>
  <sheetViews>
    <sheetView showGridLines="0" zoomScaleNormal="100" workbookViewId="0"/>
  </sheetViews>
  <sheetFormatPr defaultColWidth="0" defaultRowHeight="12.75" zeroHeight="1"/>
  <cols>
    <col min="1" max="1" width="5.28515625" customWidth="1"/>
    <col min="2" max="2" width="32.5703125" customWidth="1"/>
    <col min="3" max="3" width="24.85546875" customWidth="1"/>
    <col min="4" max="4" width="9.7109375" customWidth="1"/>
    <col min="5" max="8" width="13.85546875" customWidth="1"/>
    <col min="9" max="9" width="5.7109375" customWidth="1"/>
  </cols>
  <sheetData>
    <row r="1" spans="1:9" ht="30">
      <c r="A1" s="30" t="s">
        <v>0</v>
      </c>
      <c r="B1" s="1"/>
      <c r="C1" s="3"/>
      <c r="D1" s="3"/>
      <c r="E1" s="3"/>
      <c r="F1" s="3"/>
      <c r="G1" s="3"/>
    </row>
    <row r="2" spans="1:9" ht="18">
      <c r="A2" s="31" t="s">
        <v>49</v>
      </c>
      <c r="B2" s="1"/>
      <c r="C2" s="3"/>
      <c r="D2" s="3"/>
      <c r="E2" s="3"/>
      <c r="F2" s="3"/>
      <c r="G2" s="3"/>
      <c r="H2" s="3"/>
      <c r="I2" s="2"/>
    </row>
    <row r="3" spans="1:9" ht="18.75">
      <c r="A3" s="7"/>
      <c r="B3" s="8"/>
      <c r="C3" s="8"/>
      <c r="D3" s="8"/>
      <c r="E3" s="8"/>
      <c r="F3" s="8"/>
      <c r="G3" s="8"/>
      <c r="H3" s="9"/>
    </row>
    <row r="4" spans="1:9" ht="15.75">
      <c r="A4" s="10" t="s">
        <v>39</v>
      </c>
      <c r="B4" s="2"/>
      <c r="C4" s="11"/>
      <c r="D4" s="11"/>
      <c r="E4" s="11"/>
      <c r="F4" s="3"/>
      <c r="G4" s="3"/>
      <c r="H4" s="8"/>
      <c r="I4" s="2"/>
    </row>
    <row r="5" spans="1:9" ht="15">
      <c r="A5" s="33" t="s">
        <v>43</v>
      </c>
      <c r="B5" s="13"/>
      <c r="C5" s="11"/>
      <c r="D5" s="11"/>
      <c r="E5" s="11"/>
      <c r="F5" s="3"/>
      <c r="G5" s="3"/>
      <c r="H5" s="8"/>
      <c r="I5" s="2"/>
    </row>
    <row r="6" spans="1:9" ht="15">
      <c r="A6" s="33"/>
      <c r="B6" s="13"/>
      <c r="C6" s="11"/>
      <c r="D6" s="11"/>
      <c r="E6" s="11"/>
      <c r="F6" s="3"/>
      <c r="G6" s="3"/>
      <c r="H6" s="8"/>
      <c r="I6" s="2"/>
    </row>
    <row r="7" spans="1:9" ht="15">
      <c r="A7" s="33"/>
      <c r="B7" s="72" t="s">
        <v>47</v>
      </c>
      <c r="C7" s="72"/>
      <c r="D7" s="72"/>
      <c r="E7" s="72"/>
      <c r="F7" s="72"/>
      <c r="G7" s="72"/>
      <c r="H7" s="8"/>
      <c r="I7" s="2"/>
    </row>
    <row r="8" spans="1:9" ht="15">
      <c r="A8" s="33"/>
      <c r="B8" s="72"/>
      <c r="C8" s="72"/>
      <c r="D8" s="72"/>
      <c r="E8" s="72"/>
      <c r="F8" s="72"/>
      <c r="G8" s="72"/>
      <c r="H8" s="8"/>
      <c r="I8" s="2"/>
    </row>
    <row r="9" spans="1:9" ht="15">
      <c r="A9" s="23"/>
      <c r="B9" s="72"/>
      <c r="C9" s="72"/>
      <c r="D9" s="72"/>
      <c r="E9" s="72"/>
      <c r="F9" s="72"/>
      <c r="G9" s="72"/>
      <c r="H9" s="8"/>
    </row>
    <row r="10" spans="1:9" ht="15" customHeight="1">
      <c r="A10" s="9"/>
      <c r="B10" s="72"/>
      <c r="C10" s="72"/>
      <c r="D10" s="72"/>
      <c r="E10" s="72"/>
      <c r="F10" s="72"/>
      <c r="G10" s="72"/>
      <c r="H10" s="8"/>
    </row>
    <row r="11" spans="1:9" ht="15">
      <c r="A11" s="9"/>
      <c r="B11" s="6"/>
      <c r="C11" s="11"/>
      <c r="D11" s="11"/>
      <c r="E11" s="11"/>
      <c r="F11" s="3"/>
      <c r="G11" s="3"/>
      <c r="H11" s="8"/>
    </row>
    <row r="12" spans="1:9" s="20" customFormat="1" ht="13.5" thickBot="1">
      <c r="B12" s="24"/>
      <c r="C12" s="24"/>
      <c r="D12" s="24"/>
      <c r="E12" s="24"/>
    </row>
    <row r="13" spans="1:9" s="9" customFormat="1">
      <c r="B13" s="64" t="s">
        <v>45</v>
      </c>
      <c r="C13" s="25"/>
      <c r="D13" s="25"/>
      <c r="E13" s="25"/>
    </row>
    <row r="14" spans="1:9" ht="15.75">
      <c r="A14" s="26" t="str">
        <f>+A4</f>
        <v>Chapter 21</v>
      </c>
      <c r="B14" s="27"/>
      <c r="C14" s="22"/>
      <c r="D14" s="22"/>
      <c r="E14" s="22"/>
      <c r="F14" s="22"/>
      <c r="G14" s="22"/>
      <c r="H14" s="23"/>
      <c r="I14" s="2"/>
    </row>
    <row r="15" spans="1:9" ht="15">
      <c r="A15" s="28" t="str">
        <f>+A5</f>
        <v>Question #22</v>
      </c>
      <c r="B15" s="22"/>
      <c r="C15" s="13"/>
      <c r="D15" s="13"/>
      <c r="E15" s="13"/>
      <c r="F15" s="23"/>
      <c r="G15" s="23"/>
      <c r="H15" s="23"/>
      <c r="I15" s="2"/>
    </row>
    <row r="16" spans="1:9" ht="15">
      <c r="A16" s="29"/>
      <c r="B16" s="13"/>
      <c r="C16" s="13"/>
      <c r="D16" s="13"/>
      <c r="E16" s="13"/>
      <c r="F16" s="23"/>
      <c r="G16" s="23"/>
      <c r="H16" s="23"/>
    </row>
    <row r="17" spans="1:8" ht="15">
      <c r="A17" s="6"/>
      <c r="B17" s="6"/>
      <c r="C17" s="6"/>
      <c r="D17" s="6"/>
      <c r="E17" s="6"/>
      <c r="F17" s="6"/>
      <c r="G17" s="6"/>
      <c r="H17" s="6"/>
    </row>
    <row r="18" spans="1:8">
      <c r="A18" s="9"/>
      <c r="B18" s="14" t="s">
        <v>1</v>
      </c>
      <c r="C18" s="43"/>
      <c r="D18" s="15"/>
      <c r="F18" s="9"/>
      <c r="H18" s="9"/>
    </row>
    <row r="19" spans="1:8">
      <c r="A19" s="9"/>
      <c r="B19" s="16" t="s">
        <v>2</v>
      </c>
      <c r="C19" s="17"/>
      <c r="D19" s="15"/>
      <c r="F19" s="9"/>
      <c r="H19" s="9"/>
    </row>
    <row r="20" spans="1:8">
      <c r="A20" s="9"/>
      <c r="B20" s="18" t="s">
        <v>3</v>
      </c>
      <c r="C20" s="17"/>
      <c r="D20" s="15"/>
      <c r="F20" s="9"/>
      <c r="H20" s="9"/>
    </row>
    <row r="21" spans="1:8">
      <c r="A21" s="9"/>
      <c r="B21" s="18" t="s">
        <v>4</v>
      </c>
      <c r="C21" s="17"/>
      <c r="D21" s="15"/>
      <c r="F21" s="9"/>
      <c r="H21" s="9"/>
    </row>
    <row r="22" spans="1:8" ht="15">
      <c r="A22" s="6"/>
      <c r="B22" s="6"/>
      <c r="C22" s="6"/>
      <c r="D22" s="6"/>
      <c r="E22" s="6"/>
      <c r="F22" s="6"/>
      <c r="G22" s="6"/>
      <c r="H22" s="6"/>
    </row>
    <row r="23" spans="1:8" ht="15">
      <c r="A23" s="6"/>
      <c r="B23" s="19" t="s">
        <v>44</v>
      </c>
      <c r="C23" s="6"/>
      <c r="D23" s="6"/>
      <c r="E23" s="6"/>
      <c r="F23" s="6"/>
      <c r="G23" s="6"/>
      <c r="H23" s="6"/>
    </row>
    <row r="24" spans="1:8"/>
    <row r="25" spans="1:8" ht="15" customHeight="1">
      <c r="B25" s="5" t="s">
        <v>27</v>
      </c>
      <c r="C25" s="71" t="s">
        <v>42</v>
      </c>
      <c r="D25" s="71"/>
      <c r="E25" s="71"/>
      <c r="F25" s="71"/>
      <c r="G25" s="71"/>
    </row>
    <row r="26" spans="1:8" ht="15">
      <c r="D26" s="41"/>
      <c r="E26" s="4"/>
      <c r="F26" s="4"/>
      <c r="G26" s="4"/>
    </row>
    <row r="27" spans="1:8" ht="15">
      <c r="B27" s="36" t="s">
        <v>10</v>
      </c>
      <c r="C27" s="4"/>
      <c r="F27" s="36" t="s">
        <v>11</v>
      </c>
    </row>
    <row r="28" spans="1:8" ht="15">
      <c r="B28" t="s">
        <v>12</v>
      </c>
      <c r="C28" s="4"/>
      <c r="D28" s="37"/>
      <c r="F28" t="s">
        <v>13</v>
      </c>
      <c r="H28" s="38">
        <f>IF(D33="c",D29/(1+0.01*D34)^D31,D29/(1+0.01*D30)^D31)</f>
        <v>0</v>
      </c>
    </row>
    <row r="29" spans="1:8" ht="15">
      <c r="B29" t="s">
        <v>14</v>
      </c>
      <c r="C29" s="4"/>
      <c r="D29" s="37"/>
      <c r="F29" t="s">
        <v>15</v>
      </c>
      <c r="H29" s="38" t="e">
        <f>LN(D28/H28)/(0.01*D32*D31^0.5)+0.01*D32*D31^0.5/2</f>
        <v>#DIV/0!</v>
      </c>
    </row>
    <row r="30" spans="1:8" ht="15">
      <c r="B30" t="s">
        <v>16</v>
      </c>
      <c r="C30" s="4"/>
      <c r="D30" s="37"/>
      <c r="F30" s="5" t="s">
        <v>17</v>
      </c>
      <c r="H30" s="38" t="e">
        <f>H29-0.01*D32*D31^0.5</f>
        <v>#DIV/0!</v>
      </c>
    </row>
    <row r="31" spans="1:8" ht="15">
      <c r="B31" t="s">
        <v>18</v>
      </c>
      <c r="C31" s="4"/>
      <c r="D31" s="37"/>
      <c r="F31" s="5" t="s">
        <v>19</v>
      </c>
      <c r="H31" s="38" t="e">
        <f>NORMSDIST(H29)</f>
        <v>#DIV/0!</v>
      </c>
    </row>
    <row r="32" spans="1:8" ht="15">
      <c r="B32" t="s">
        <v>20</v>
      </c>
      <c r="C32" s="4"/>
      <c r="D32" s="37"/>
      <c r="F32" s="5" t="s">
        <v>21</v>
      </c>
      <c r="H32" s="38" t="e">
        <f>NORMSDIST(H30)</f>
        <v>#DIV/0!</v>
      </c>
    </row>
    <row r="33" spans="2:7" ht="15">
      <c r="B33" t="s">
        <v>22</v>
      </c>
      <c r="C33" s="4"/>
      <c r="D33" s="37"/>
      <c r="E33" s="4"/>
      <c r="F33" s="4"/>
      <c r="G33" s="4"/>
    </row>
    <row r="34" spans="2:7" ht="15">
      <c r="B34" t="str">
        <f>IF(D33="c","Equivalent annually compounded rate, percent","Equivalent continuously compounded rate, percent")</f>
        <v>Equivalent continuously compounded rate, percent</v>
      </c>
      <c r="C34" s="4"/>
      <c r="D34" s="39">
        <f>IF(D33="c",100*EXP(0.01*D30)-100,100*LN(1+0.01*D30))</f>
        <v>0</v>
      </c>
      <c r="E34" s="4"/>
      <c r="F34" s="4"/>
      <c r="G34" s="4"/>
    </row>
    <row r="35" spans="2:7" ht="15">
      <c r="E35" s="4"/>
      <c r="F35" s="4"/>
      <c r="G35" s="4"/>
    </row>
    <row r="36" spans="2:7" ht="15">
      <c r="B36" s="36" t="s">
        <v>23</v>
      </c>
      <c r="C36" s="4"/>
      <c r="E36" s="4"/>
      <c r="F36" s="4"/>
      <c r="G36" s="4"/>
    </row>
    <row r="37" spans="2:7" ht="15">
      <c r="B37" s="5" t="s">
        <v>24</v>
      </c>
      <c r="C37" s="4"/>
      <c r="D37" s="65" t="e">
        <f>H31*D28-H32*H28</f>
        <v>#DIV/0!</v>
      </c>
      <c r="E37" s="4"/>
      <c r="F37" s="4"/>
      <c r="G37" s="4"/>
    </row>
    <row r="38" spans="2:7" ht="15">
      <c r="B38" t="s">
        <v>25</v>
      </c>
      <c r="C38" s="4"/>
      <c r="D38" s="40" t="e">
        <f>+D37+H28-D28</f>
        <v>#DIV/0!</v>
      </c>
      <c r="E38" s="4"/>
      <c r="F38" s="4"/>
      <c r="G38" s="4"/>
    </row>
    <row r="39" spans="2:7" hidden="1"/>
    <row r="40" spans="2:7" hidden="1"/>
    <row r="41" spans="2:7" hidden="1"/>
    <row r="42" spans="2:7" hidden="1"/>
    <row r="43" spans="2:7" hidden="1"/>
    <row r="44" spans="2:7" hidden="1"/>
    <row r="45" spans="2:7" hidden="1"/>
    <row r="46" spans="2:7" hidden="1"/>
    <row r="47" spans="2:7" hidden="1"/>
    <row r="48" spans="2:7"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sheetData>
  <mergeCells count="2">
    <mergeCell ref="B7:G10"/>
    <mergeCell ref="C25:G25"/>
  </mergeCells>
  <phoneticPr fontId="0" type="noConversion"/>
  <dataValidations xWindow="166" yWindow="450" count="2">
    <dataValidation type="list" allowBlank="1" showInputMessage="1" showErrorMessage="1" sqref="D33">
      <formula1>"a,c,A,C"</formula1>
    </dataValidation>
    <dataValidation type="decimal" operator="greaterThanOrEqual" allowBlank="1" showInputMessage="1" showErrorMessage="1" sqref="D28:D32">
      <formula1>0</formula1>
    </dataValidation>
  </dataValidations>
  <pageMargins left="0.75" right="0.75" top="0.56000000000000005" bottom="1" header="0.5" footer="0.5"/>
  <pageSetup scale="92" orientation="landscape" horizontalDpi="300" verticalDpi="300" r:id="rId1"/>
  <headerFooter alignWithMargins="0">
    <oddFooter>&amp;CCopyright © 2011 McGraw-Hill/Irwin</oddFooter>
  </headerFooter>
</worksheet>
</file>

<file path=xl/worksheets/sheet3.xml><?xml version="1.0" encoding="utf-8"?>
<worksheet xmlns="http://schemas.openxmlformats.org/spreadsheetml/2006/main" xmlns:r="http://schemas.openxmlformats.org/officeDocument/2006/relationships">
  <sheetPr codeName="Sheet7">
    <pageSetUpPr fitToPage="1"/>
  </sheetPr>
  <dimension ref="A1:IQ118"/>
  <sheetViews>
    <sheetView showGridLines="0" zoomScaleNormal="100" workbookViewId="0"/>
  </sheetViews>
  <sheetFormatPr defaultColWidth="0" defaultRowHeight="12.75" zeroHeight="1"/>
  <cols>
    <col min="1" max="1" width="9.140625" customWidth="1"/>
    <col min="2" max="2" width="24.140625" customWidth="1"/>
    <col min="3" max="3" width="30.28515625" customWidth="1"/>
    <col min="4" max="4" width="12.5703125" customWidth="1"/>
    <col min="5" max="5" width="14" customWidth="1"/>
    <col min="6" max="7" width="12.5703125" customWidth="1"/>
    <col min="8" max="8" width="10.7109375" customWidth="1"/>
    <col min="9" max="9" width="10.42578125" customWidth="1"/>
    <col min="10" max="10" width="9.140625" customWidth="1"/>
    <col min="11" max="251" width="9.140625" hidden="1" customWidth="1"/>
  </cols>
  <sheetData>
    <row r="1" spans="1:8" ht="30">
      <c r="A1" s="30" t="s">
        <v>0</v>
      </c>
      <c r="B1" s="1"/>
      <c r="C1" s="3"/>
      <c r="D1" s="3"/>
      <c r="E1" s="3"/>
      <c r="F1" s="3"/>
      <c r="G1" s="3"/>
      <c r="H1" s="3"/>
    </row>
    <row r="2" spans="1:8" ht="18">
      <c r="A2" s="31" t="s">
        <v>49</v>
      </c>
      <c r="B2" s="1"/>
      <c r="C2" s="3"/>
      <c r="D2" s="3"/>
      <c r="E2" s="3"/>
      <c r="F2" s="3"/>
      <c r="G2" s="3"/>
      <c r="H2" s="3"/>
    </row>
    <row r="3" spans="1:8" ht="18.75">
      <c r="A3" s="7"/>
      <c r="B3" s="8"/>
      <c r="C3" s="8"/>
      <c r="D3" s="8"/>
      <c r="E3" s="8"/>
      <c r="F3" s="8"/>
      <c r="G3" s="8"/>
      <c r="H3" s="8"/>
    </row>
    <row r="4" spans="1:8" ht="15.75">
      <c r="A4" s="10" t="s">
        <v>39</v>
      </c>
      <c r="B4" s="2"/>
      <c r="C4" s="11"/>
      <c r="D4" s="11"/>
      <c r="E4" s="11"/>
      <c r="F4" s="3"/>
      <c r="G4" s="3"/>
      <c r="H4" s="1"/>
    </row>
    <row r="5" spans="1:8" ht="15">
      <c r="A5" s="32" t="s">
        <v>6</v>
      </c>
      <c r="B5" s="13"/>
      <c r="C5" s="11"/>
      <c r="D5" s="11"/>
      <c r="E5" s="11"/>
      <c r="F5" s="3"/>
      <c r="G5" s="3"/>
      <c r="H5" s="1"/>
    </row>
    <row r="6" spans="1:8" ht="15">
      <c r="A6" s="32"/>
      <c r="B6" s="13"/>
      <c r="C6" s="11"/>
      <c r="D6" s="11"/>
      <c r="E6" s="11"/>
      <c r="F6" s="3"/>
      <c r="G6" s="3"/>
      <c r="H6" s="1"/>
    </row>
    <row r="7" spans="1:8" ht="15">
      <c r="A7" s="32"/>
      <c r="B7" s="72" t="s">
        <v>48</v>
      </c>
      <c r="C7" s="72"/>
      <c r="D7" s="72"/>
      <c r="E7" s="72"/>
      <c r="F7" s="72"/>
      <c r="G7" s="72"/>
      <c r="H7" s="72"/>
    </row>
    <row r="8" spans="1:8" ht="15">
      <c r="A8" s="32"/>
      <c r="B8" s="72"/>
      <c r="C8" s="72"/>
      <c r="D8" s="72"/>
      <c r="E8" s="72"/>
      <c r="F8" s="72"/>
      <c r="G8" s="72"/>
      <c r="H8" s="72"/>
    </row>
    <row r="9" spans="1:8" ht="15">
      <c r="A9" s="32"/>
      <c r="B9" s="72"/>
      <c r="C9" s="72"/>
      <c r="D9" s="72"/>
      <c r="E9" s="72"/>
      <c r="F9" s="72"/>
      <c r="G9" s="72"/>
      <c r="H9" s="72"/>
    </row>
    <row r="10" spans="1:8" ht="15">
      <c r="A10" s="32"/>
      <c r="B10" s="72"/>
      <c r="C10" s="72"/>
      <c r="D10" s="72"/>
      <c r="E10" s="72"/>
      <c r="F10" s="72"/>
      <c r="G10" s="72"/>
      <c r="H10" s="72"/>
    </row>
    <row r="11" spans="1:8" ht="15">
      <c r="A11" s="32"/>
      <c r="B11" s="72"/>
      <c r="C11" s="72"/>
      <c r="D11" s="72"/>
      <c r="E11" s="72"/>
      <c r="F11" s="72"/>
      <c r="G11" s="72"/>
      <c r="H11" s="72"/>
    </row>
    <row r="12" spans="1:8" ht="15">
      <c r="A12" s="9"/>
      <c r="B12" s="13"/>
      <c r="C12" s="11"/>
      <c r="D12" s="11"/>
      <c r="E12" s="11"/>
      <c r="F12" s="3"/>
      <c r="G12" s="3"/>
      <c r="H12" s="1"/>
    </row>
    <row r="13" spans="1:8" s="20" customFormat="1" ht="13.5" thickBot="1">
      <c r="B13" s="24"/>
      <c r="C13" s="24"/>
      <c r="D13" s="24"/>
      <c r="E13" s="24"/>
    </row>
    <row r="14" spans="1:8">
      <c r="A14" s="9"/>
      <c r="B14" s="64" t="s">
        <v>45</v>
      </c>
    </row>
    <row r="15" spans="1:8" ht="15.75">
      <c r="A15" s="10" t="str">
        <f>+A4</f>
        <v>Chapter 21</v>
      </c>
      <c r="B15" s="2"/>
      <c r="C15" s="11"/>
      <c r="D15" s="11"/>
      <c r="E15" s="11"/>
      <c r="F15" s="3"/>
      <c r="G15" s="3"/>
      <c r="H15" s="1"/>
    </row>
    <row r="16" spans="1:8" ht="15">
      <c r="A16" s="12" t="str">
        <f>+A5</f>
        <v>Question #23</v>
      </c>
      <c r="B16" s="13"/>
      <c r="C16" s="11"/>
      <c r="D16" s="11"/>
      <c r="E16" s="11"/>
      <c r="F16" s="3"/>
      <c r="G16" s="3"/>
      <c r="H16" s="1"/>
    </row>
    <row r="17" spans="1:8"/>
    <row r="18" spans="1:8">
      <c r="A18" s="9"/>
      <c r="B18" s="14" t="s">
        <v>1</v>
      </c>
      <c r="C18" s="43"/>
      <c r="D18" s="15"/>
    </row>
    <row r="19" spans="1:8">
      <c r="A19" s="9"/>
      <c r="B19" s="16" t="s">
        <v>2</v>
      </c>
      <c r="C19" s="17"/>
      <c r="D19" s="15"/>
    </row>
    <row r="20" spans="1:8">
      <c r="A20" s="9"/>
      <c r="B20" s="18" t="s">
        <v>3</v>
      </c>
      <c r="C20" s="17"/>
      <c r="D20" s="15"/>
    </row>
    <row r="21" spans="1:8">
      <c r="A21" s="9"/>
      <c r="B21" s="18" t="s">
        <v>4</v>
      </c>
      <c r="C21" s="17"/>
      <c r="D21" s="15"/>
    </row>
    <row r="22" spans="1:8"/>
    <row r="23" spans="1:8" ht="15">
      <c r="A23" s="6"/>
      <c r="B23" s="19" t="s">
        <v>41</v>
      </c>
      <c r="C23" s="6"/>
      <c r="D23" s="6"/>
      <c r="E23" s="6"/>
      <c r="F23" s="6"/>
      <c r="G23" s="6"/>
      <c r="H23" s="6"/>
    </row>
    <row r="24" spans="1:8"/>
    <row r="25" spans="1:8" ht="15" customHeight="1">
      <c r="C25" s="71" t="s">
        <v>42</v>
      </c>
      <c r="D25" s="71"/>
      <c r="E25" s="71"/>
      <c r="F25" s="71"/>
      <c r="G25" s="71"/>
      <c r="H25" s="71"/>
    </row>
    <row r="26" spans="1:8" ht="15">
      <c r="D26" s="41"/>
      <c r="E26" s="41"/>
      <c r="F26" s="4"/>
      <c r="G26" s="4"/>
      <c r="H26" s="4"/>
    </row>
    <row r="27" spans="1:8">
      <c r="B27" s="36" t="s">
        <v>10</v>
      </c>
      <c r="E27" s="36" t="s">
        <v>11</v>
      </c>
    </row>
    <row r="28" spans="1:8">
      <c r="B28" t="s">
        <v>12</v>
      </c>
      <c r="D28" s="37"/>
      <c r="E28" t="s">
        <v>13</v>
      </c>
      <c r="H28" s="38">
        <f>IF(D33="c",D29/(1+0.01*D34)^D31,D29/(1+0.01*D30)^D31)</f>
        <v>0</v>
      </c>
    </row>
    <row r="29" spans="1:8">
      <c r="B29" t="s">
        <v>14</v>
      </c>
      <c r="D29" s="37"/>
      <c r="E29" t="s">
        <v>15</v>
      </c>
      <c r="H29" s="38" t="e">
        <f>LN(D28/H28)/(0.01*D32*D31^0.5)+0.01*D32*D31^0.5/2</f>
        <v>#DIV/0!</v>
      </c>
    </row>
    <row r="30" spans="1:8">
      <c r="B30" t="s">
        <v>16</v>
      </c>
      <c r="D30" s="37"/>
      <c r="E30" s="5" t="s">
        <v>17</v>
      </c>
      <c r="H30" s="38" t="e">
        <f>H29-0.01*D32*D31^0.5</f>
        <v>#DIV/0!</v>
      </c>
    </row>
    <row r="31" spans="1:8">
      <c r="B31" t="s">
        <v>18</v>
      </c>
      <c r="D31" s="37"/>
      <c r="E31" s="5" t="s">
        <v>19</v>
      </c>
      <c r="H31" s="38" t="e">
        <f>NORMSDIST(H29)</f>
        <v>#DIV/0!</v>
      </c>
    </row>
    <row r="32" spans="1:8">
      <c r="B32" t="s">
        <v>20</v>
      </c>
      <c r="D32" s="37"/>
      <c r="E32" s="5" t="s">
        <v>21</v>
      </c>
      <c r="H32" s="38" t="e">
        <f>NORMSDIST(H30)</f>
        <v>#DIV/0!</v>
      </c>
    </row>
    <row r="33" spans="2:9" ht="15">
      <c r="B33" t="s">
        <v>22</v>
      </c>
      <c r="D33" s="37"/>
      <c r="E33" s="4"/>
      <c r="F33" s="4"/>
      <c r="G33" s="4"/>
      <c r="H33" s="4"/>
    </row>
    <row r="34" spans="2:9" ht="15">
      <c r="B34" t="str">
        <f>IF(D33="c","Equivalent annually compounded rate, percent","Equivalent continuously compounded rate, percent")</f>
        <v>Equivalent continuously compounded rate, percent</v>
      </c>
      <c r="D34" s="39">
        <f>IF(D33="c",100*EXP(0.01*D30)-100,100*LN(1+0.01*D30))</f>
        <v>0</v>
      </c>
      <c r="E34" s="39"/>
      <c r="F34" s="4"/>
      <c r="G34" s="4"/>
      <c r="H34" s="4"/>
    </row>
    <row r="35" spans="2:9" ht="15">
      <c r="F35" s="4"/>
      <c r="G35" s="4"/>
      <c r="H35" s="4"/>
    </row>
    <row r="36" spans="2:9" ht="15">
      <c r="B36" s="36" t="s">
        <v>23</v>
      </c>
      <c r="F36" s="4"/>
      <c r="G36" s="4"/>
      <c r="H36" s="4"/>
    </row>
    <row r="37" spans="2:9" ht="15">
      <c r="B37" s="5" t="s">
        <v>24</v>
      </c>
      <c r="D37" s="40" t="e">
        <f>H31*D28-H32*H28</f>
        <v>#DIV/0!</v>
      </c>
      <c r="E37" s="40"/>
      <c r="F37" s="4"/>
      <c r="G37" s="4"/>
      <c r="H37" s="4"/>
    </row>
    <row r="38" spans="2:9" ht="15">
      <c r="B38" t="s">
        <v>25</v>
      </c>
      <c r="D38" s="40" t="e">
        <f>+D37+H28-D28</f>
        <v>#DIV/0!</v>
      </c>
      <c r="E38" s="40"/>
      <c r="F38" s="4"/>
      <c r="G38" s="4"/>
      <c r="H38" s="4"/>
    </row>
    <row r="39" spans="2:9">
      <c r="B39" s="19"/>
    </row>
    <row r="40" spans="2:9">
      <c r="B40" s="19" t="s">
        <v>26</v>
      </c>
    </row>
    <row r="41" spans="2:9"/>
    <row r="42" spans="2:9">
      <c r="B42" s="73"/>
      <c r="C42" s="73"/>
      <c r="D42" s="73"/>
      <c r="E42" s="73"/>
      <c r="F42" s="73"/>
      <c r="G42" s="73"/>
      <c r="H42" s="73"/>
      <c r="I42" s="73"/>
    </row>
    <row r="43" spans="2:9">
      <c r="B43" s="73"/>
      <c r="C43" s="73"/>
      <c r="D43" s="73"/>
      <c r="E43" s="73"/>
      <c r="F43" s="73"/>
      <c r="G43" s="73"/>
      <c r="H43" s="73"/>
      <c r="I43" s="73"/>
    </row>
    <row r="44" spans="2:9">
      <c r="B44" s="73"/>
      <c r="C44" s="73"/>
      <c r="D44" s="73"/>
      <c r="E44" s="73"/>
      <c r="F44" s="73"/>
      <c r="G44" s="73"/>
      <c r="H44" s="73"/>
      <c r="I44" s="73"/>
    </row>
    <row r="45" spans="2:9">
      <c r="B45" s="73"/>
      <c r="C45" s="73"/>
      <c r="D45" s="73"/>
      <c r="E45" s="73"/>
      <c r="F45" s="73"/>
      <c r="G45" s="73"/>
      <c r="H45" s="73"/>
      <c r="I45" s="73"/>
    </row>
    <row r="46" spans="2:9">
      <c r="B46" s="73"/>
      <c r="C46" s="73"/>
      <c r="D46" s="73"/>
      <c r="E46" s="73"/>
      <c r="F46" s="73"/>
      <c r="G46" s="73"/>
      <c r="H46" s="73"/>
      <c r="I46" s="73"/>
    </row>
    <row r="47" spans="2:9"/>
    <row r="48" spans="2:9"/>
    <row r="49"/>
    <row r="50"/>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mergeCells count="3">
    <mergeCell ref="B7:H11"/>
    <mergeCell ref="C25:H25"/>
    <mergeCell ref="B42:I46"/>
  </mergeCells>
  <phoneticPr fontId="0" type="noConversion"/>
  <dataValidations count="2">
    <dataValidation type="decimal" operator="greaterThanOrEqual" allowBlank="1" showInputMessage="1" showErrorMessage="1" sqref="D28:D32">
      <formula1>0</formula1>
    </dataValidation>
    <dataValidation type="list" allowBlank="1" showInputMessage="1" showErrorMessage="1" sqref="D33">
      <formula1>"a,c,A,C"</formula1>
    </dataValidation>
  </dataValidations>
  <pageMargins left="0.75" right="0.75" top="1" bottom="1" header="0.5" footer="0.5"/>
  <pageSetup scale="85" orientation="landscape" horizontalDpi="300" verticalDpi="300" r:id="rId1"/>
  <headerFooter alignWithMargins="0">
    <oddFooter>&amp;CCopyright © 2011 McGraw-Hill/Irwin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Question 17</vt:lpstr>
      <vt:lpstr>Question 22</vt:lpstr>
      <vt:lpstr>Question 23</vt:lpstr>
      <vt:lpstr>'Question 17'!Print_Area</vt:lpstr>
      <vt:lpstr>'Question 22'!Print_Area</vt:lpstr>
      <vt:lpstr>'Question 23'!Print_Area</vt:lpstr>
      <vt:lpstr>Question_1</vt:lpstr>
      <vt:lpstr>Question_10</vt:lpstr>
      <vt:lpstr>Question_11</vt:lpstr>
    </vt:vector>
  </TitlesOfParts>
  <Company>Northwest Nazarene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 Crabb</dc:creator>
  <cp:lastModifiedBy>IT Operations</cp:lastModifiedBy>
  <cp:lastPrinted>2010-06-08T05:48:02Z</cp:lastPrinted>
  <dcterms:created xsi:type="dcterms:W3CDTF">2004-11-18T21:54:44Z</dcterms:created>
  <dcterms:modified xsi:type="dcterms:W3CDTF">2012-12-10T04:50:40Z</dcterms:modified>
</cp:coreProperties>
</file>