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-15" windowWidth="9585" windowHeight="5730" tabRatio="768"/>
  </bookViews>
  <sheets>
    <sheet name="P11-10" sheetId="1" r:id="rId1"/>
    <sheet name="Given P11-10" sheetId="2" r:id="rId2"/>
    <sheet name="P11-14" sheetId="3" r:id="rId3"/>
    <sheet name="Given P11-14" sheetId="4" r:id="rId4"/>
    <sheet name="P11-15" sheetId="7" r:id="rId5"/>
    <sheet name="Given P11-15" sheetId="8" r:id="rId6"/>
    <sheet name="P11A-12" sheetId="9" r:id="rId7"/>
    <sheet name="Given P11A-12" sheetId="10" r:id="rId8"/>
  </sheets>
  <externalReferences>
    <externalReference r:id="rId9"/>
  </externalReferences>
  <definedNames>
    <definedName name="List1">'[1]SP09-03'!$N$1:$N$2</definedName>
  </definedNames>
  <calcPr calcId="145621"/>
</workbook>
</file>

<file path=xl/calcChain.xml><?xml version="1.0" encoding="utf-8"?>
<calcChain xmlns="http://schemas.openxmlformats.org/spreadsheetml/2006/main">
  <c r="E62" i="9" l="1"/>
  <c r="D48" i="9"/>
  <c r="D42" i="9"/>
  <c r="E35" i="9"/>
  <c r="D35" i="9"/>
  <c r="D29" i="9"/>
  <c r="F17" i="9"/>
  <c r="F13" i="3"/>
  <c r="G22" i="1"/>
  <c r="G24" i="10"/>
  <c r="G22" i="10"/>
  <c r="G13" i="10"/>
  <c r="G14" i="10"/>
  <c r="G15" i="10"/>
  <c r="G16" i="10"/>
  <c r="F62" i="9"/>
  <c r="E48" i="9"/>
  <c r="E42" i="9"/>
  <c r="E29" i="9"/>
  <c r="G36" i="3"/>
  <c r="F73" i="3"/>
  <c r="E45" i="7"/>
  <c r="E31" i="7"/>
  <c r="E24" i="8"/>
  <c r="E13" i="8"/>
  <c r="D35" i="1"/>
  <c r="D16" i="1"/>
  <c r="G23" i="1"/>
  <c r="F26" i="3"/>
  <c r="E28" i="3"/>
  <c r="E44" i="1"/>
  <c r="E17" i="7"/>
  <c r="F61" i="3"/>
  <c r="E58" i="1"/>
  <c r="G41" i="3"/>
  <c r="G51" i="3"/>
  <c r="F17" i="3"/>
  <c r="G83" i="3"/>
  <c r="F21" i="3"/>
</calcChain>
</file>

<file path=xl/comments1.xml><?xml version="1.0" encoding="utf-8"?>
<comments xmlns="http://schemas.openxmlformats.org/spreadsheetml/2006/main">
  <authors>
    <author>x</author>
  </authors>
  <commentList>
    <comment ref="A20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answers will be verified.
</t>
        </r>
      </text>
    </comment>
    <comment ref="A39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answers will be verified.
</t>
        </r>
      </text>
    </comment>
    <comment ref="A53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answers will be verified.
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F9" authorId="0">
      <text>
        <r>
          <rPr>
            <sz val="9"/>
            <color indexed="81"/>
            <rFont val="Tahoma"/>
            <family val="2"/>
          </rPr>
          <t xml:space="preserve">Enter appropriate data in yellow cells.  Your final answers will be verified.
</t>
        </r>
      </text>
    </comment>
    <comment ref="G33" authorId="0">
      <text>
        <r>
          <rPr>
            <sz val="9"/>
            <color indexed="81"/>
            <rFont val="Tahoma"/>
            <family val="2"/>
          </rPr>
          <t xml:space="preserve">Enter appropriate data in yellow cells.  Your final answers will be verified.
</t>
        </r>
      </text>
    </comment>
    <comment ref="G38" authorId="0">
      <text>
        <r>
          <rPr>
            <sz val="9"/>
            <color indexed="81"/>
            <rFont val="Tahoma"/>
            <family val="2"/>
          </rPr>
          <t xml:space="preserve">Enter appropriate data in yellow cells.  Your final answers will be verified.
</t>
        </r>
      </text>
    </comment>
    <comment ref="A56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answers will be verified.
</t>
        </r>
      </text>
    </comment>
    <comment ref="A68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answers will be verified.
</t>
        </r>
      </text>
    </comment>
    <comment ref="E79" authorId="0">
      <text>
        <r>
          <rPr>
            <sz val="9"/>
            <color indexed="81"/>
            <rFont val="Tahoma"/>
            <family val="2"/>
          </rPr>
          <t xml:space="preserve">Enter appropriate data in yellow cells.  Your final answer will be verified.
</t>
        </r>
      </text>
    </comment>
  </commentList>
</comments>
</file>

<file path=xl/comments3.xml><?xml version="1.0" encoding="utf-8"?>
<comments xmlns="http://schemas.openxmlformats.org/spreadsheetml/2006/main">
  <authors>
    <author>x</author>
  </authors>
  <commentList>
    <comment ref="A12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answers will be verified.
</t>
        </r>
      </text>
    </comment>
    <comment ref="A26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answers will be verified.
</t>
        </r>
      </text>
    </comment>
    <comment ref="A40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answers will be verified.
</t>
        </r>
      </text>
    </comment>
  </commentList>
</comments>
</file>

<file path=xl/comments4.xml><?xml version="1.0" encoding="utf-8"?>
<comments xmlns="http://schemas.openxmlformats.org/spreadsheetml/2006/main">
  <authors>
    <author>x</author>
    <author>Jack Terry</author>
  </authors>
  <commentList>
    <comment ref="D12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 for "Standard cost per unit" will be verified.
</t>
        </r>
      </text>
    </comment>
    <comment ref="D28" authorId="1">
      <text>
        <r>
          <rPr>
            <b/>
            <sz val="8"/>
            <color indexed="81"/>
            <rFont val="Tahoma"/>
            <family val="2"/>
          </rPr>
          <t>Result should be $9,600</t>
        </r>
      </text>
    </comment>
    <comment ref="A57" authorId="0">
      <text>
        <r>
          <rPr>
            <sz val="9"/>
            <color indexed="81"/>
            <rFont val="Tahoma"/>
            <family val="2"/>
          </rPr>
          <t xml:space="preserve">Enter appropriate data in yellow cells.  Your answers will be verified.
</t>
        </r>
      </text>
    </comment>
  </commentList>
</comments>
</file>

<file path=xl/sharedStrings.xml><?xml version="1.0" encoding="utf-8"?>
<sst xmlns="http://schemas.openxmlformats.org/spreadsheetml/2006/main" count="411" uniqueCount="194">
  <si>
    <t>Student Name:</t>
  </si>
  <si>
    <t>Class:</t>
  </si>
  <si>
    <t>Number of blood tests</t>
  </si>
  <si>
    <t>Number of smears</t>
  </si>
  <si>
    <t>Number of plates purchased</t>
  </si>
  <si>
    <t>Cost of plates</t>
  </si>
  <si>
    <t>Quantity discount allowed</t>
  </si>
  <si>
    <t>Unused plates at month end</t>
  </si>
  <si>
    <t>Materials Price and Quantity Variance</t>
  </si>
  <si>
    <t>Labor hours</t>
  </si>
  <si>
    <t>Cost of labor hours</t>
  </si>
  <si>
    <t>Standard</t>
  </si>
  <si>
    <t>Actual</t>
  </si>
  <si>
    <t>Actual qty.</t>
  </si>
  <si>
    <t>qty.</t>
  </si>
  <si>
    <t>quantity</t>
  </si>
  <si>
    <t>price</t>
  </si>
  <si>
    <t>@ actual price</t>
  </si>
  <si>
    <t>@ std. price</t>
  </si>
  <si>
    <t>Nationwide averages:</t>
  </si>
  <si>
    <t xml:space="preserve">  Number of plates per test</t>
  </si>
  <si>
    <t>Price Variance</t>
  </si>
  <si>
    <t xml:space="preserve">  Cost per plate</t>
  </si>
  <si>
    <t>Quantity Variance</t>
  </si>
  <si>
    <t xml:space="preserve">  Average cost of lab time per hour</t>
  </si>
  <si>
    <t>Labor Rate and Efficiency Variances</t>
  </si>
  <si>
    <t>hours</t>
  </si>
  <si>
    <t>rate</t>
  </si>
  <si>
    <t>@ actual rate</t>
  </si>
  <si>
    <t>@ std. rate</t>
  </si>
  <si>
    <t>Rate Variance</t>
  </si>
  <si>
    <t>Efficiency Variance</t>
  </si>
  <si>
    <t>Total Variance</t>
  </si>
  <si>
    <t>Spending Variance</t>
  </si>
  <si>
    <t xml:space="preserve">  Time for blood test (hours)</t>
  </si>
  <si>
    <t xml:space="preserve">  Time for smear (hours)</t>
  </si>
  <si>
    <t>Actual hours</t>
  </si>
  <si>
    <t>Computations</t>
  </si>
  <si>
    <t>Standard Variable Costs:</t>
  </si>
  <si>
    <t>Price or Rate</t>
  </si>
  <si>
    <t>Cost</t>
  </si>
  <si>
    <t>Direct materials</t>
  </si>
  <si>
    <t>?</t>
  </si>
  <si>
    <t>/yard</t>
  </si>
  <si>
    <t>$?</t>
  </si>
  <si>
    <t>Direct labor</t>
  </si>
  <si>
    <t>Variable manufacturing overhead</t>
  </si>
  <si>
    <t>/hour</t>
  </si>
  <si>
    <t>Materials</t>
  </si>
  <si>
    <t>Direct</t>
  </si>
  <si>
    <t>Variable Mfg.</t>
  </si>
  <si>
    <t>Direct material (yards)</t>
  </si>
  <si>
    <t>Used</t>
  </si>
  <si>
    <t>Labor</t>
  </si>
  <si>
    <t>Overhead</t>
  </si>
  <si>
    <t>Direct labor (hours)</t>
  </si>
  <si>
    <t>Total standard cost</t>
  </si>
  <si>
    <t>Actual costs incurred</t>
  </si>
  <si>
    <t>Variable overhead efficiency variance</t>
  </si>
  <si>
    <t>Actual direct labor-hours</t>
  </si>
  <si>
    <t>Qty. or hours</t>
  </si>
  <si>
    <t xml:space="preserve"> Direct materials</t>
  </si>
  <si>
    <t xml:space="preserve"> Direct labor</t>
  </si>
  <si>
    <t>Actual quantity</t>
  </si>
  <si>
    <t>Direct labor-hours per month</t>
  </si>
  <si>
    <t>Standard costs:</t>
  </si>
  <si>
    <t>Total</t>
  </si>
  <si>
    <t xml:space="preserve"> Variable manufacturing overhead</t>
  </si>
  <si>
    <t>yards</t>
  </si>
  <si>
    <t>Variable overhead costs</t>
  </si>
  <si>
    <t>Standard quantity of plates allowed:</t>
  </si>
  <si>
    <t xml:space="preserve">  Smears</t>
  </si>
  <si>
    <t xml:space="preserve">  Blood tests</t>
  </si>
  <si>
    <t xml:space="preserve">  Total</t>
  </si>
  <si>
    <t xml:space="preserve">  Plates per test</t>
  </si>
  <si>
    <t>Standard hours allowed:</t>
  </si>
  <si>
    <t xml:space="preserve">  Total standard hours allowed</t>
  </si>
  <si>
    <t xml:space="preserve">  Standard quantity allowed</t>
  </si>
  <si>
    <t>Variable Overhead Rate and Efficiency Variances</t>
  </si>
  <si>
    <t>Variable overhead rate variance</t>
  </si>
  <si>
    <t>Difference between standard and actual</t>
  </si>
  <si>
    <t xml:space="preserve">      Direct labor</t>
  </si>
  <si>
    <t xml:space="preserve">      Total standard cost</t>
  </si>
  <si>
    <t xml:space="preserve">      Variable manufacturing overhead</t>
  </si>
  <si>
    <t xml:space="preserve">    Standard materials cost per yard</t>
  </si>
  <si>
    <t xml:space="preserve">    Standard cost of materials used</t>
  </si>
  <si>
    <t xml:space="preserve">    Actual cost of materials used</t>
  </si>
  <si>
    <t xml:space="preserve">    Standard direct labor rate per hour</t>
  </si>
  <si>
    <t xml:space="preserve">    Total actual cost of production</t>
  </si>
  <si>
    <t xml:space="preserve">    Less: Actual cost of materials</t>
  </si>
  <si>
    <t xml:space="preserve">    Actual cost of direct labor</t>
  </si>
  <si>
    <t>Variable manufacturing overhead (hours)</t>
  </si>
  <si>
    <t>Standard Cost Card</t>
  </si>
  <si>
    <t>Quantity</t>
  </si>
  <si>
    <t>Price</t>
  </si>
  <si>
    <t>or Hours</t>
  </si>
  <si>
    <t>or Rate</t>
  </si>
  <si>
    <t>Fixed manufacturing overhead (hours)</t>
  </si>
  <si>
    <t>Standard cost per unit</t>
  </si>
  <si>
    <t>Materials and Labor Variances</t>
  </si>
  <si>
    <t xml:space="preserve">  Actual quantity</t>
  </si>
  <si>
    <t xml:space="preserve">  Actual price</t>
  </si>
  <si>
    <t xml:space="preserve">  Standard price</t>
  </si>
  <si>
    <t xml:space="preserve">  Materials price variance</t>
  </si>
  <si>
    <t xml:space="preserve">  Standard quantity</t>
  </si>
  <si>
    <t xml:space="preserve">  Materials quantity variance</t>
  </si>
  <si>
    <t xml:space="preserve">  Actual hours</t>
  </si>
  <si>
    <t xml:space="preserve">  Actual rate</t>
  </si>
  <si>
    <t xml:space="preserve">  Standard rate</t>
  </si>
  <si>
    <t xml:space="preserve">  Labor rate variance</t>
  </si>
  <si>
    <t xml:space="preserve">  Standard hours</t>
  </si>
  <si>
    <t>Variable Manufacturing Overhead Variances</t>
  </si>
  <si>
    <t>Budget for current year:</t>
  </si>
  <si>
    <t xml:space="preserve"> Denominator activity (direct labor-hours)</t>
  </si>
  <si>
    <t xml:space="preserve"> Variable manufacturing overhead cost</t>
  </si>
  <si>
    <t xml:space="preserve"> Fixed manufacturing overhead cost</t>
  </si>
  <si>
    <t>Standard cost card:</t>
  </si>
  <si>
    <t>per DLH</t>
  </si>
  <si>
    <t>Units produced during year</t>
  </si>
  <si>
    <t>Incurred costs:</t>
  </si>
  <si>
    <t>Direct labor cost incurred (hours)</t>
  </si>
  <si>
    <t>Variable manufacturing overhead cost incurred</t>
  </si>
  <si>
    <t>Fixed manufacturing overhead cost incurred</t>
  </si>
  <si>
    <t>Standard Price</t>
  </si>
  <si>
    <t>COTTONWOOD HOSPITAL</t>
  </si>
  <si>
    <t xml:space="preserve">  Variable overhead rate per hour</t>
  </si>
  <si>
    <t>VITALITE, INC.</t>
  </si>
  <si>
    <t>Total standard cost per kit</t>
  </si>
  <si>
    <t>Kits manufactured and sold</t>
  </si>
  <si>
    <t>Materials price variance</t>
  </si>
  <si>
    <t>Materials quantity variance</t>
  </si>
  <si>
    <t>Labor rate variance</t>
  </si>
  <si>
    <t>Labor efficiency variance</t>
  </si>
  <si>
    <t>U</t>
  </si>
  <si>
    <t>Additional information for August:</t>
  </si>
  <si>
    <t>1. Standard cost for August production:</t>
  </si>
  <si>
    <t xml:space="preserve">    Total standard direct labor-hours for August</t>
  </si>
  <si>
    <t xml:space="preserve">      Number of kits produced</t>
  </si>
  <si>
    <t>2. Standard cost of a single kit</t>
  </si>
  <si>
    <t xml:space="preserve">    Actual cost per kit produced</t>
  </si>
  <si>
    <t xml:space="preserve">    Number of kits produced</t>
  </si>
  <si>
    <t xml:space="preserve">      Total standard cost of materials used</t>
  </si>
  <si>
    <t xml:space="preserve">    Yards of material required per kit</t>
  </si>
  <si>
    <t>3. Materials price variance for August:</t>
  </si>
  <si>
    <t xml:space="preserve">    Spending variance</t>
  </si>
  <si>
    <t xml:space="preserve">    Materials price variance</t>
  </si>
  <si>
    <t xml:space="preserve">    Materials quantity variance</t>
  </si>
  <si>
    <t>4.  Standard direct labor rate per hour:</t>
  </si>
  <si>
    <t xml:space="preserve">    Standard direct labor-hours for August</t>
  </si>
  <si>
    <t xml:space="preserve">    Total standard labor cost for August</t>
  </si>
  <si>
    <t>5.  Direct labor rate and efficiency variance for August:</t>
  </si>
  <si>
    <t xml:space="preserve">             Actual cost of manufacturing variable overhead</t>
  </si>
  <si>
    <t>6.  Variable overhead rate and efficiency variance for August:</t>
  </si>
  <si>
    <t>7.  Standard cost card for one kit:</t>
  </si>
  <si>
    <t>HELIX COMPANY</t>
  </si>
  <si>
    <t>Robes produced</t>
  </si>
  <si>
    <t>Per Unit</t>
  </si>
  <si>
    <t>of Product</t>
  </si>
  <si>
    <t>April production:</t>
  </si>
  <si>
    <t>Direct labor-hours worked</t>
  </si>
  <si>
    <t>Actual costs during April:</t>
  </si>
  <si>
    <t>Yards of material used in April</t>
  </si>
  <si>
    <t>Standard material requirement per Robe</t>
  </si>
  <si>
    <t>Variable Manufacturing Overhead Rate and Efficiency Variances</t>
  </si>
  <si>
    <t>DRESSER COMPANY</t>
  </si>
  <si>
    <t>Direct material (pounds)</t>
  </si>
  <si>
    <t>per pound</t>
  </si>
  <si>
    <t>Materials purchased (pounds)</t>
  </si>
  <si>
    <t>Materials used in production (pounds)</t>
  </si>
  <si>
    <t>Materials quantity variance:</t>
  </si>
  <si>
    <t>Materials price variance:</t>
  </si>
  <si>
    <t>Labor efficiency variance:</t>
  </si>
  <si>
    <t>Materials variances</t>
  </si>
  <si>
    <t>Labor variances</t>
  </si>
  <si>
    <t>Labor rate variance:</t>
  </si>
  <si>
    <t>Standard Qty</t>
  </si>
  <si>
    <t xml:space="preserve"> or hours</t>
  </si>
  <si>
    <t xml:space="preserve">    cost per kit produced in August</t>
  </si>
  <si>
    <t xml:space="preserve">      Standard materials cost of a single kit</t>
  </si>
  <si>
    <t>1.</t>
  </si>
  <si>
    <t>2a.</t>
  </si>
  <si>
    <t>3.</t>
  </si>
  <si>
    <t>2.</t>
  </si>
  <si>
    <t>Given Data P11A-12:</t>
  </si>
  <si>
    <t>Problem 11A-12</t>
  </si>
  <si>
    <t>Given Data P11-15:</t>
  </si>
  <si>
    <t>Problem 11-15</t>
  </si>
  <si>
    <t>Given Data P11-14:</t>
  </si>
  <si>
    <t>Problem 11-14</t>
  </si>
  <si>
    <t>Given Data P11-10:</t>
  </si>
  <si>
    <t>Problem 11-10</t>
  </si>
  <si>
    <t xml:space="preserve">    Standard manufacturing variable overhead cost for August</t>
  </si>
  <si>
    <t xml:space="preserve">    Standard manufacturing variable overhead rate per direct labor-hour</t>
  </si>
  <si>
    <t>Manufacturing overhead, percentage of direct labor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</si>
</sst>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[Red]\(#,##0.0\)"/>
    <numFmt numFmtId="165" formatCode="_(* #,##0.0_);_(* \(#,##0.0\);_(* &quot;-&quot;?_);_(@_)"/>
    <numFmt numFmtId="166" formatCode="#,##0.0_);\(#,##0.0\)"/>
  </numFmts>
  <fonts count="15" x14ac:knownFonts="1">
    <font>
      <sz val="10"/>
      <name val="Arial"/>
    </font>
    <font>
      <b/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8"/>
      <color indexed="81"/>
      <name val="Tahoma"/>
      <family val="2"/>
    </font>
    <font>
      <sz val="8"/>
      <name val="MS Sans Serif"/>
      <family val="2"/>
    </font>
    <font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/>
      <top/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44"/>
      </right>
      <top style="hair">
        <color indexed="44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hair">
        <color indexed="44"/>
      </left>
      <right style="hair">
        <color indexed="44"/>
      </right>
      <top style="thin">
        <color indexed="8"/>
      </top>
      <bottom/>
      <diagonal/>
    </border>
    <border>
      <left/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/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8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/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1">
    <xf numFmtId="0" fontId="0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1" fontId="3" fillId="5" borderId="0">
      <alignment horizontal="center"/>
    </xf>
    <xf numFmtId="41" fontId="3" fillId="6" borderId="0" applyBorder="0">
      <protection locked="0"/>
    </xf>
    <xf numFmtId="0" fontId="6" fillId="0" borderId="0"/>
    <xf numFmtId="9" fontId="2" fillId="0" borderId="0" applyFont="0" applyFill="0" applyBorder="0" applyAlignment="0" applyProtection="0"/>
  </cellStyleXfs>
  <cellXfs count="209">
    <xf numFmtId="0" fontId="0" fillId="0" borderId="0" xfId="0"/>
    <xf numFmtId="0" fontId="3" fillId="0" borderId="0" xfId="0" applyFont="1"/>
    <xf numFmtId="0" fontId="3" fillId="0" borderId="0" xfId="0" applyFont="1" applyProtection="1"/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 applyProtection="1">
      <alignment horizontal="left"/>
    </xf>
    <xf numFmtId="37" fontId="3" fillId="0" borderId="0" xfId="0" applyNumberFormat="1" applyFont="1" applyProtection="1"/>
    <xf numFmtId="37" fontId="3" fillId="0" borderId="0" xfId="0" applyNumberFormat="1" applyFont="1" applyAlignment="1" applyProtection="1">
      <alignment horizontal="left"/>
    </xf>
    <xf numFmtId="5" fontId="3" fillId="0" borderId="0" xfId="0" applyNumberFormat="1" applyFont="1" applyBorder="1" applyProtection="1"/>
    <xf numFmtId="0" fontId="3" fillId="0" borderId="0" xfId="0" applyFont="1" applyAlignment="1" applyProtection="1">
      <alignment horizontal="right"/>
    </xf>
    <xf numFmtId="0" fontId="6" fillId="0" borderId="0" xfId="9"/>
    <xf numFmtId="0" fontId="3" fillId="3" borderId="0" xfId="0" applyFont="1" applyFill="1" applyAlignment="1" applyProtection="1">
      <alignment horizontal="centerContinuous"/>
    </xf>
    <xf numFmtId="0" fontId="3" fillId="3" borderId="0" xfId="0" applyFont="1" applyFill="1" applyProtection="1"/>
    <xf numFmtId="0" fontId="3" fillId="3" borderId="0" xfId="0" applyFont="1" applyFill="1"/>
    <xf numFmtId="38" fontId="3" fillId="3" borderId="0" xfId="1" applyNumberFormat="1" applyFont="1" applyFill="1"/>
    <xf numFmtId="9" fontId="3" fillId="3" borderId="0" xfId="10" applyFont="1" applyFill="1"/>
    <xf numFmtId="44" fontId="3" fillId="3" borderId="0" xfId="3" applyFont="1" applyFill="1"/>
    <xf numFmtId="40" fontId="3" fillId="3" borderId="0" xfId="1" applyNumberFormat="1" applyFont="1" applyFill="1"/>
    <xf numFmtId="40" fontId="3" fillId="3" borderId="0" xfId="1" applyNumberFormat="1" applyFont="1" applyFill="1" applyProtection="1"/>
    <xf numFmtId="0" fontId="3" fillId="3" borderId="0" xfId="0" applyFont="1" applyFill="1" applyAlignment="1">
      <alignment horizontal="centerContinuous"/>
    </xf>
    <xf numFmtId="5" fontId="3" fillId="3" borderId="0" xfId="0" applyNumberFormat="1" applyFont="1" applyFill="1" applyProtection="1"/>
    <xf numFmtId="0" fontId="0" fillId="3" borderId="0" xfId="0" applyFill="1"/>
    <xf numFmtId="37" fontId="3" fillId="3" borderId="0" xfId="0" applyNumberFormat="1" applyFont="1" applyFill="1" applyProtection="1"/>
    <xf numFmtId="0" fontId="3" fillId="3" borderId="0" xfId="0" applyFont="1" applyFill="1" applyAlignment="1" applyProtection="1">
      <alignment horizontal="left"/>
    </xf>
    <xf numFmtId="37" fontId="3" fillId="3" borderId="0" xfId="0" applyNumberFormat="1" applyFont="1" applyFill="1" applyAlignment="1" applyProtection="1">
      <alignment horizontal="left"/>
    </xf>
    <xf numFmtId="0" fontId="3" fillId="3" borderId="0" xfId="0" applyFont="1" applyFill="1" applyAlignment="1">
      <alignment horizontal="center"/>
    </xf>
    <xf numFmtId="0" fontId="6" fillId="0" borderId="0" xfId="0" applyFont="1" applyProtection="1"/>
    <xf numFmtId="0" fontId="6" fillId="3" borderId="0" xfId="0" applyFont="1" applyFill="1" applyProtection="1"/>
    <xf numFmtId="0" fontId="6" fillId="0" borderId="0" xfId="0" applyFont="1" applyBorder="1" applyAlignment="1" applyProtection="1">
      <alignment horizontal="right"/>
    </xf>
    <xf numFmtId="0" fontId="6" fillId="3" borderId="0" xfId="0" applyFont="1" applyFill="1" applyAlignment="1" applyProtection="1">
      <alignment horizontal="centerContinuous"/>
    </xf>
    <xf numFmtId="0" fontId="6" fillId="3" borderId="1" xfId="0" applyFont="1" applyFill="1" applyBorder="1" applyAlignment="1" applyProtection="1">
      <alignment horizontal="center"/>
    </xf>
    <xf numFmtId="0" fontId="6" fillId="3" borderId="0" xfId="0" applyFont="1" applyFill="1" applyAlignment="1" applyProtection="1">
      <alignment horizontal="right"/>
    </xf>
    <xf numFmtId="0" fontId="6" fillId="3" borderId="0" xfId="0" applyFont="1" applyFill="1" applyAlignment="1" applyProtection="1">
      <alignment horizontal="center"/>
    </xf>
    <xf numFmtId="6" fontId="2" fillId="3" borderId="0" xfId="3" applyNumberFormat="1" applyFont="1" applyFill="1"/>
    <xf numFmtId="38" fontId="2" fillId="3" borderId="0" xfId="1" applyNumberFormat="1" applyFont="1" applyFill="1"/>
    <xf numFmtId="38" fontId="6" fillId="3" borderId="0" xfId="1" applyNumberFormat="1" applyFont="1" applyFill="1" applyProtection="1"/>
    <xf numFmtId="0" fontId="6" fillId="0" borderId="0" xfId="0" applyFont="1" applyAlignment="1" applyProtection="1">
      <alignment horizontal="right"/>
    </xf>
    <xf numFmtId="0" fontId="3" fillId="4" borderId="0" xfId="0" applyFont="1" applyFill="1"/>
    <xf numFmtId="0" fontId="6" fillId="4" borderId="0" xfId="0" applyFont="1" applyFill="1" applyProtection="1"/>
    <xf numFmtId="0" fontId="6" fillId="3" borderId="0" xfId="0" applyFont="1" applyFill="1" applyAlignment="1" applyProtection="1">
      <alignment horizontal="left"/>
    </xf>
    <xf numFmtId="5" fontId="6" fillId="3" borderId="0" xfId="0" applyNumberFormat="1" applyFont="1" applyFill="1" applyProtection="1"/>
    <xf numFmtId="37" fontId="6" fillId="3" borderId="0" xfId="0" applyNumberFormat="1" applyFont="1" applyFill="1" applyProtection="1"/>
    <xf numFmtId="0" fontId="6" fillId="3" borderId="0" xfId="0" quotePrefix="1" applyFont="1" applyFill="1" applyAlignment="1" applyProtection="1">
      <alignment horizontal="left"/>
    </xf>
    <xf numFmtId="0" fontId="5" fillId="3" borderId="0" xfId="0" applyFont="1" applyFill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6" fillId="0" borderId="0" xfId="9" applyFont="1"/>
    <xf numFmtId="0" fontId="3" fillId="2" borderId="2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3" xfId="0" applyFont="1" applyFill="1" applyBorder="1" applyAlignment="1" applyProtection="1">
      <alignment horizontal="left"/>
      <protection locked="0"/>
    </xf>
    <xf numFmtId="0" fontId="3" fillId="2" borderId="4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/>
      <protection locked="0"/>
    </xf>
    <xf numFmtId="0" fontId="6" fillId="2" borderId="5" xfId="0" applyFont="1" applyFill="1" applyBorder="1" applyAlignment="1" applyProtection="1">
      <alignment horizontal="left"/>
      <protection locked="0"/>
    </xf>
    <xf numFmtId="0" fontId="6" fillId="2" borderId="4" xfId="0" applyFont="1" applyFill="1" applyBorder="1" applyAlignment="1" applyProtection="1">
      <alignment horizontal="left"/>
      <protection locked="0"/>
    </xf>
    <xf numFmtId="38" fontId="3" fillId="3" borderId="0" xfId="1" applyNumberFormat="1" applyFont="1" applyFill="1" applyAlignment="1">
      <alignment horizontal="center"/>
    </xf>
    <xf numFmtId="38" fontId="6" fillId="3" borderId="0" xfId="1" applyNumberFormat="1" applyFont="1" applyFill="1" applyAlignment="1" applyProtection="1">
      <alignment horizontal="center"/>
    </xf>
    <xf numFmtId="38" fontId="6" fillId="3" borderId="0" xfId="1" applyNumberFormat="1" applyFont="1" applyFill="1" applyAlignment="1" applyProtection="1">
      <alignment horizontal="left"/>
    </xf>
    <xf numFmtId="37" fontId="6" fillId="2" borderId="6" xfId="0" applyNumberFormat="1" applyFont="1" applyFill="1" applyBorder="1" applyProtection="1">
      <protection locked="0"/>
    </xf>
    <xf numFmtId="37" fontId="6" fillId="2" borderId="7" xfId="0" applyNumberFormat="1" applyFont="1" applyFill="1" applyBorder="1" applyProtection="1">
      <protection locked="0"/>
    </xf>
    <xf numFmtId="0" fontId="4" fillId="3" borderId="0" xfId="0" applyFont="1" applyFill="1"/>
    <xf numFmtId="0" fontId="4" fillId="3" borderId="0" xfId="0" applyFont="1" applyFill="1" applyProtection="1"/>
    <xf numFmtId="0" fontId="8" fillId="3" borderId="0" xfId="0" applyFont="1" applyFill="1" applyAlignment="1" applyProtection="1">
      <alignment horizontal="center"/>
    </xf>
    <xf numFmtId="0" fontId="0" fillId="3" borderId="0" xfId="0" applyFill="1" applyProtection="1"/>
    <xf numFmtId="42" fontId="6" fillId="3" borderId="0" xfId="3" applyNumberFormat="1" applyFont="1" applyFill="1" applyProtection="1"/>
    <xf numFmtId="42" fontId="6" fillId="3" borderId="0" xfId="1" applyNumberFormat="1" applyFont="1" applyFill="1" applyProtection="1"/>
    <xf numFmtId="43" fontId="6" fillId="3" borderId="0" xfId="1" applyNumberFormat="1" applyFont="1" applyFill="1" applyProtection="1"/>
    <xf numFmtId="44" fontId="6" fillId="3" borderId="0" xfId="3" applyNumberFormat="1" applyFont="1" applyFill="1" applyProtection="1"/>
    <xf numFmtId="44" fontId="6" fillId="3" borderId="8" xfId="3" applyNumberFormat="1" applyFont="1" applyFill="1" applyBorder="1" applyProtection="1"/>
    <xf numFmtId="41" fontId="6" fillId="2" borderId="0" xfId="0" applyNumberFormat="1" applyFont="1" applyFill="1" applyProtection="1">
      <protection locked="0"/>
    </xf>
    <xf numFmtId="0" fontId="0" fillId="0" borderId="0" xfId="0" applyProtection="1"/>
    <xf numFmtId="7" fontId="0" fillId="3" borderId="0" xfId="0" applyNumberFormat="1" applyFill="1" applyProtection="1"/>
    <xf numFmtId="0" fontId="6" fillId="3" borderId="0" xfId="9" applyFill="1"/>
    <xf numFmtId="44" fontId="3" fillId="3" borderId="0" xfId="3" applyNumberFormat="1" applyFont="1" applyFill="1"/>
    <xf numFmtId="0" fontId="4" fillId="3" borderId="6" xfId="0" applyFont="1" applyFill="1" applyBorder="1" applyAlignment="1" applyProtection="1">
      <alignment horizontal="center"/>
    </xf>
    <xf numFmtId="44" fontId="6" fillId="2" borderId="2" xfId="0" applyNumberFormat="1" applyFont="1" applyFill="1" applyBorder="1" applyProtection="1">
      <protection locked="0"/>
    </xf>
    <xf numFmtId="41" fontId="6" fillId="2" borderId="2" xfId="0" applyNumberFormat="1" applyFont="1" applyFill="1" applyBorder="1" applyProtection="1">
      <protection locked="0"/>
    </xf>
    <xf numFmtId="42" fontId="6" fillId="2" borderId="2" xfId="0" applyNumberFormat="1" applyFont="1" applyFill="1" applyBorder="1" applyProtection="1">
      <protection locked="0"/>
    </xf>
    <xf numFmtId="42" fontId="6" fillId="2" borderId="9" xfId="0" applyNumberFormat="1" applyFont="1" applyFill="1" applyBorder="1" applyProtection="1">
      <protection locked="0"/>
    </xf>
    <xf numFmtId="42" fontId="6" fillId="2" borderId="6" xfId="0" applyNumberFormat="1" applyFont="1" applyFill="1" applyBorder="1" applyProtection="1">
      <protection locked="0"/>
    </xf>
    <xf numFmtId="44" fontId="6" fillId="2" borderId="10" xfId="0" applyNumberFormat="1" applyFont="1" applyFill="1" applyBorder="1" applyProtection="1">
      <protection locked="0"/>
    </xf>
    <xf numFmtId="0" fontId="6" fillId="3" borderId="0" xfId="0" applyFont="1" applyFill="1" applyBorder="1" applyProtection="1"/>
    <xf numFmtId="0" fontId="6" fillId="3" borderId="0" xfId="0" quotePrefix="1" applyFont="1" applyFill="1" applyProtection="1"/>
    <xf numFmtId="41" fontId="6" fillId="2" borderId="11" xfId="0" applyNumberFormat="1" applyFont="1" applyFill="1" applyBorder="1" applyProtection="1">
      <protection locked="0"/>
    </xf>
    <xf numFmtId="42" fontId="6" fillId="2" borderId="12" xfId="0" applyNumberFormat="1" applyFont="1" applyFill="1" applyBorder="1" applyProtection="1">
      <protection locked="0"/>
    </xf>
    <xf numFmtId="41" fontId="3" fillId="2" borderId="2" xfId="0" applyNumberFormat="1" applyFont="1" applyFill="1" applyBorder="1" applyAlignment="1" applyProtection="1">
      <alignment horizontal="center"/>
      <protection locked="0"/>
    </xf>
    <xf numFmtId="44" fontId="3" fillId="2" borderId="0" xfId="0" applyNumberFormat="1" applyFont="1" applyFill="1" applyAlignment="1" applyProtection="1">
      <protection locked="0"/>
    </xf>
    <xf numFmtId="41" fontId="6" fillId="2" borderId="6" xfId="0" applyNumberFormat="1" applyFont="1" applyFill="1" applyBorder="1" applyProtection="1">
      <protection locked="0"/>
    </xf>
    <xf numFmtId="42" fontId="6" fillId="2" borderId="13" xfId="0" applyNumberFormat="1" applyFont="1" applyFill="1" applyBorder="1" applyProtection="1">
      <protection locked="0"/>
    </xf>
    <xf numFmtId="0" fontId="4" fillId="3" borderId="0" xfId="0" applyFont="1" applyFill="1" applyAlignment="1" applyProtection="1">
      <alignment horizontal="center"/>
    </xf>
    <xf numFmtId="0" fontId="3" fillId="3" borderId="0" xfId="0" applyFont="1" applyFill="1" applyBorder="1" applyProtection="1"/>
    <xf numFmtId="0" fontId="4" fillId="3" borderId="0" xfId="0" applyFont="1" applyFill="1" applyAlignment="1">
      <alignment horizontal="center"/>
    </xf>
    <xf numFmtId="0" fontId="3" fillId="3" borderId="0" xfId="0" quotePrefix="1" applyFont="1" applyFill="1" applyAlignment="1" applyProtection="1">
      <alignment horizontal="left"/>
    </xf>
    <xf numFmtId="42" fontId="6" fillId="2" borderId="0" xfId="0" applyNumberFormat="1" applyFont="1" applyFill="1" applyBorder="1" applyProtection="1">
      <protection locked="0"/>
    </xf>
    <xf numFmtId="42" fontId="6" fillId="2" borderId="0" xfId="1" applyNumberFormat="1" applyFont="1" applyFill="1" applyProtection="1">
      <protection locked="0"/>
    </xf>
    <xf numFmtId="42" fontId="6" fillId="2" borderId="14" xfId="0" applyNumberFormat="1" applyFont="1" applyFill="1" applyBorder="1" applyProtection="1">
      <protection locked="0"/>
    </xf>
    <xf numFmtId="165" fontId="3" fillId="2" borderId="0" xfId="1" applyNumberFormat="1" applyFont="1" applyFill="1" applyProtection="1">
      <protection locked="0"/>
    </xf>
    <xf numFmtId="44" fontId="3" fillId="2" borderId="10" xfId="0" applyNumberFormat="1" applyFont="1" applyFill="1" applyBorder="1" applyProtection="1">
      <protection locked="0"/>
    </xf>
    <xf numFmtId="44" fontId="3" fillId="2" borderId="0" xfId="0" applyNumberFormat="1" applyFont="1" applyFill="1" applyProtection="1">
      <protection locked="0"/>
    </xf>
    <xf numFmtId="165" fontId="3" fillId="2" borderId="15" xfId="1" applyNumberFormat="1" applyFont="1" applyFill="1" applyBorder="1" applyProtection="1">
      <protection locked="0"/>
    </xf>
    <xf numFmtId="44" fontId="3" fillId="2" borderId="16" xfId="3" applyNumberFormat="1" applyFont="1" applyFill="1" applyBorder="1" applyProtection="1">
      <protection locked="0"/>
    </xf>
    <xf numFmtId="43" fontId="3" fillId="2" borderId="15" xfId="0" applyNumberFormat="1" applyFont="1" applyFill="1" applyBorder="1" applyProtection="1">
      <protection locked="0"/>
    </xf>
    <xf numFmtId="44" fontId="3" fillId="2" borderId="16" xfId="0" applyNumberFormat="1" applyFont="1" applyFill="1" applyBorder="1" applyProtection="1">
      <protection locked="0"/>
    </xf>
    <xf numFmtId="44" fontId="3" fillId="2" borderId="17" xfId="0" applyNumberFormat="1" applyFont="1" applyFill="1" applyBorder="1" applyProtection="1">
      <protection locked="0"/>
    </xf>
    <xf numFmtId="43" fontId="3" fillId="2" borderId="6" xfId="0" applyNumberFormat="1" applyFont="1" applyFill="1" applyBorder="1" applyProtection="1">
      <protection locked="0"/>
    </xf>
    <xf numFmtId="44" fontId="3" fillId="2" borderId="9" xfId="0" applyNumberFormat="1" applyFont="1" applyFill="1" applyBorder="1" applyProtection="1">
      <protection locked="0"/>
    </xf>
    <xf numFmtId="0" fontId="8" fillId="3" borderId="0" xfId="0" applyFont="1" applyFill="1" applyAlignment="1">
      <alignment horizontal="center"/>
    </xf>
    <xf numFmtId="41" fontId="3" fillId="2" borderId="0" xfId="0" applyNumberFormat="1" applyFont="1" applyFill="1" applyProtection="1">
      <protection locked="0"/>
    </xf>
    <xf numFmtId="44" fontId="3" fillId="2" borderId="15" xfId="0" applyNumberFormat="1" applyFont="1" applyFill="1" applyBorder="1" applyProtection="1">
      <protection locked="0"/>
    </xf>
    <xf numFmtId="7" fontId="3" fillId="3" borderId="0" xfId="0" applyNumberFormat="1" applyFont="1" applyFill="1" applyProtection="1"/>
    <xf numFmtId="7" fontId="3" fillId="0" borderId="0" xfId="0" applyNumberFormat="1" applyFont="1" applyProtection="1"/>
    <xf numFmtId="41" fontId="3" fillId="2" borderId="9" xfId="0" applyNumberFormat="1" applyFont="1" applyFill="1" applyBorder="1" applyProtection="1">
      <protection locked="0"/>
    </xf>
    <xf numFmtId="0" fontId="8" fillId="0" borderId="0" xfId="0" applyFont="1" applyFill="1" applyAlignment="1">
      <alignment horizontal="center"/>
    </xf>
    <xf numFmtId="0" fontId="9" fillId="3" borderId="0" xfId="0" applyFont="1" applyFill="1" applyBorder="1" applyAlignment="1" applyProtection="1">
      <alignment horizontal="center"/>
    </xf>
    <xf numFmtId="41" fontId="3" fillId="2" borderId="15" xfId="0" applyNumberFormat="1" applyFont="1" applyFill="1" applyBorder="1" applyProtection="1">
      <protection locked="0"/>
    </xf>
    <xf numFmtId="166" fontId="3" fillId="0" borderId="0" xfId="0" applyNumberFormat="1" applyFont="1" applyProtection="1"/>
    <xf numFmtId="0" fontId="3" fillId="0" borderId="0" xfId="0" applyFont="1" applyAlignment="1">
      <alignment horizontal="centerContinuous"/>
    </xf>
    <xf numFmtId="5" fontId="4" fillId="3" borderId="0" xfId="0" applyNumberFormat="1" applyFont="1" applyFill="1" applyProtection="1"/>
    <xf numFmtId="37" fontId="4" fillId="3" borderId="0" xfId="0" applyNumberFormat="1" applyFont="1" applyFill="1" applyAlignment="1" applyProtection="1">
      <alignment horizontal="center"/>
    </xf>
    <xf numFmtId="39" fontId="4" fillId="3" borderId="0" xfId="0" applyNumberFormat="1" applyFont="1" applyFill="1" applyAlignment="1" applyProtection="1">
      <alignment horizontal="center"/>
    </xf>
    <xf numFmtId="5" fontId="4" fillId="3" borderId="6" xfId="0" applyNumberFormat="1" applyFont="1" applyFill="1" applyBorder="1" applyAlignment="1" applyProtection="1">
      <alignment horizontal="center"/>
    </xf>
    <xf numFmtId="39" fontId="4" fillId="3" borderId="6" xfId="0" applyNumberFormat="1" applyFont="1" applyFill="1" applyBorder="1" applyAlignment="1" applyProtection="1">
      <alignment horizontal="center"/>
    </xf>
    <xf numFmtId="42" fontId="3" fillId="2" borderId="0" xfId="0" applyNumberFormat="1" applyFont="1" applyFill="1" applyProtection="1">
      <protection locked="0"/>
    </xf>
    <xf numFmtId="42" fontId="3" fillId="2" borderId="10" xfId="0" applyNumberFormat="1" applyFont="1" applyFill="1" applyBorder="1" applyProtection="1">
      <protection locked="0"/>
    </xf>
    <xf numFmtId="42" fontId="3" fillId="2" borderId="2" xfId="0" applyNumberFormat="1" applyFont="1" applyFill="1" applyBorder="1" applyProtection="1">
      <protection locked="0"/>
    </xf>
    <xf numFmtId="42" fontId="6" fillId="2" borderId="0" xfId="0" applyNumberFormat="1" applyFont="1" applyFill="1" applyProtection="1">
      <protection locked="0"/>
    </xf>
    <xf numFmtId="42" fontId="6" fillId="2" borderId="10" xfId="0" applyNumberFormat="1" applyFont="1" applyFill="1" applyBorder="1" applyProtection="1">
      <protection locked="0"/>
    </xf>
    <xf numFmtId="42" fontId="3" fillId="2" borderId="6" xfId="0" applyNumberFormat="1" applyFont="1" applyFill="1" applyBorder="1" applyProtection="1"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42" fontId="3" fillId="2" borderId="9" xfId="0" applyNumberFormat="1" applyFont="1" applyFill="1" applyBorder="1" applyProtection="1">
      <protection locked="0"/>
    </xf>
    <xf numFmtId="0" fontId="3" fillId="0" borderId="0" xfId="0" quotePrefix="1" applyFont="1" applyAlignment="1">
      <alignment horizontal="left"/>
    </xf>
    <xf numFmtId="42" fontId="3" fillId="2" borderId="10" xfId="3" applyNumberFormat="1" applyFont="1" applyFill="1" applyBorder="1" applyProtection="1">
      <protection locked="0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 applyProtection="1">
      <alignment horizontal="center"/>
    </xf>
    <xf numFmtId="42" fontId="3" fillId="3" borderId="0" xfId="3" applyNumberFormat="1" applyFont="1" applyFill="1"/>
    <xf numFmtId="44" fontId="3" fillId="3" borderId="0" xfId="3" applyNumberFormat="1" applyFont="1" applyFill="1" applyProtection="1"/>
    <xf numFmtId="0" fontId="1" fillId="3" borderId="0" xfId="0" applyFont="1" applyFill="1" applyProtection="1"/>
    <xf numFmtId="41" fontId="3" fillId="2" borderId="2" xfId="0" applyNumberFormat="1" applyFont="1" applyFill="1" applyBorder="1" applyAlignment="1" applyProtection="1">
      <alignment horizontal="right"/>
      <protection locked="0"/>
    </xf>
    <xf numFmtId="41" fontId="3" fillId="2" borderId="1" xfId="0" applyNumberFormat="1" applyFont="1" applyFill="1" applyBorder="1" applyAlignment="1" applyProtection="1">
      <alignment horizontal="right"/>
      <protection locked="0"/>
    </xf>
    <xf numFmtId="41" fontId="3" fillId="2" borderId="8" xfId="0" applyNumberFormat="1" applyFont="1" applyFill="1" applyBorder="1" applyAlignment="1" applyProtection="1">
      <alignment horizontal="right"/>
      <protection locked="0"/>
    </xf>
    <xf numFmtId="42" fontId="3" fillId="2" borderId="18" xfId="0" applyNumberFormat="1" applyFont="1" applyFill="1" applyBorder="1" applyProtection="1">
      <protection locked="0"/>
    </xf>
    <xf numFmtId="42" fontId="3" fillId="2" borderId="19" xfId="0" applyNumberFormat="1" applyFont="1" applyFill="1" applyBorder="1" applyProtection="1">
      <protection locked="0"/>
    </xf>
    <xf numFmtId="41" fontId="3" fillId="2" borderId="0" xfId="1" applyNumberFormat="1" applyFont="1" applyFill="1" applyProtection="1">
      <protection locked="0"/>
    </xf>
    <xf numFmtId="41" fontId="3" fillId="3" borderId="0" xfId="1" applyNumberFormat="1" applyFont="1" applyFill="1"/>
    <xf numFmtId="0" fontId="4" fillId="3" borderId="0" xfId="0" applyFont="1" applyFill="1" applyAlignment="1">
      <alignment horizontal="centerContinuous"/>
    </xf>
    <xf numFmtId="0" fontId="4" fillId="3" borderId="1" xfId="0" applyFont="1" applyFill="1" applyBorder="1" applyAlignment="1" applyProtection="1">
      <alignment horizontal="centerContinuous"/>
    </xf>
    <xf numFmtId="0" fontId="1" fillId="3" borderId="0" xfId="0" applyFont="1" applyFill="1" applyAlignment="1">
      <alignment horizontal="centerContinuous"/>
    </xf>
    <xf numFmtId="0" fontId="1" fillId="3" borderId="1" xfId="0" applyFont="1" applyFill="1" applyBorder="1" applyAlignment="1">
      <alignment horizontal="centerContinuous"/>
    </xf>
    <xf numFmtId="42" fontId="6" fillId="3" borderId="0" xfId="0" applyNumberFormat="1" applyFont="1" applyFill="1" applyAlignment="1" applyProtection="1">
      <alignment horizontal="right"/>
    </xf>
    <xf numFmtId="42" fontId="3" fillId="3" borderId="0" xfId="3" applyNumberFormat="1" applyFont="1" applyFill="1" applyAlignment="1">
      <alignment horizontal="center"/>
    </xf>
    <xf numFmtId="42" fontId="6" fillId="3" borderId="0" xfId="3" applyNumberFormat="1" applyFont="1" applyFill="1" applyAlignment="1" applyProtection="1">
      <alignment horizontal="center"/>
    </xf>
    <xf numFmtId="44" fontId="3" fillId="3" borderId="0" xfId="0" applyNumberFormat="1" applyFont="1" applyFill="1"/>
    <xf numFmtId="41" fontId="6" fillId="3" borderId="0" xfId="0" applyNumberFormat="1" applyFont="1" applyFill="1" applyProtection="1"/>
    <xf numFmtId="165" fontId="6" fillId="3" borderId="0" xfId="1" applyNumberFormat="1" applyFont="1" applyFill="1" applyProtection="1"/>
    <xf numFmtId="0" fontId="4" fillId="0" borderId="0" xfId="0" applyFont="1" applyAlignment="1" applyProtection="1">
      <protection locked="0"/>
    </xf>
    <xf numFmtId="0" fontId="4" fillId="0" borderId="0" xfId="0" quotePrefix="1" applyFont="1" applyBorder="1" applyAlignment="1" applyProtection="1"/>
    <xf numFmtId="42" fontId="3" fillId="3" borderId="0" xfId="1" applyNumberFormat="1" applyFont="1" applyFill="1"/>
    <xf numFmtId="44" fontId="3" fillId="3" borderId="0" xfId="0" applyNumberFormat="1" applyFont="1" applyFill="1" applyProtection="1"/>
    <xf numFmtId="44" fontId="3" fillId="3" borderId="20" xfId="0" applyNumberFormat="1" applyFont="1" applyFill="1" applyBorder="1"/>
    <xf numFmtId="42" fontId="3" fillId="3" borderId="0" xfId="3" applyNumberFormat="1" applyFont="1" applyFill="1" applyProtection="1"/>
    <xf numFmtId="43" fontId="3" fillId="3" borderId="0" xfId="0" applyNumberFormat="1" applyFont="1" applyFill="1" applyProtection="1"/>
    <xf numFmtId="43" fontId="3" fillId="3" borderId="1" xfId="0" applyNumberFormat="1" applyFont="1" applyFill="1" applyBorder="1" applyProtection="1"/>
    <xf numFmtId="44" fontId="3" fillId="2" borderId="10" xfId="3" applyNumberFormat="1" applyFont="1" applyFill="1" applyBorder="1" applyProtection="1">
      <protection locked="0"/>
    </xf>
    <xf numFmtId="42" fontId="6" fillId="3" borderId="8" xfId="0" applyNumberFormat="1" applyFont="1" applyFill="1" applyBorder="1" applyAlignment="1" applyProtection="1">
      <alignment horizontal="center"/>
    </xf>
    <xf numFmtId="42" fontId="3" fillId="3" borderId="0" xfId="1" applyNumberFormat="1" applyFont="1" applyFill="1" applyAlignment="1">
      <alignment horizontal="center"/>
    </xf>
    <xf numFmtId="42" fontId="6" fillId="3" borderId="0" xfId="1" applyNumberFormat="1" applyFont="1" applyFill="1" applyAlignment="1" applyProtection="1">
      <alignment horizontal="center"/>
    </xf>
    <xf numFmtId="44" fontId="6" fillId="2" borderId="11" xfId="0" applyNumberFormat="1" applyFont="1" applyFill="1" applyBorder="1" applyProtection="1">
      <protection locked="0"/>
    </xf>
    <xf numFmtId="165" fontId="6" fillId="2" borderId="8" xfId="0" applyNumberFormat="1" applyFont="1" applyFill="1" applyBorder="1" applyProtection="1">
      <protection locked="0"/>
    </xf>
    <xf numFmtId="42" fontId="6" fillId="2" borderId="15" xfId="0" applyNumberFormat="1" applyFont="1" applyFill="1" applyBorder="1" applyProtection="1">
      <protection locked="0"/>
    </xf>
    <xf numFmtId="42" fontId="6" fillId="2" borderId="20" xfId="0" applyNumberFormat="1" applyFont="1" applyFill="1" applyBorder="1" applyProtection="1">
      <protection locked="0"/>
    </xf>
    <xf numFmtId="41" fontId="6" fillId="2" borderId="20" xfId="0" applyNumberFormat="1" applyFont="1" applyFill="1" applyBorder="1" applyProtection="1">
      <protection locked="0"/>
    </xf>
    <xf numFmtId="41" fontId="6" fillId="2" borderId="15" xfId="0" applyNumberFormat="1" applyFont="1" applyFill="1" applyBorder="1" applyProtection="1">
      <protection locked="0"/>
    </xf>
    <xf numFmtId="0" fontId="0" fillId="3" borderId="0" xfId="0" applyFill="1" applyBorder="1" applyProtection="1"/>
    <xf numFmtId="44" fontId="3" fillId="3" borderId="0" xfId="3" applyNumberFormat="1" applyFont="1" applyFill="1" applyAlignment="1" applyProtection="1">
      <alignment horizontal="center"/>
    </xf>
    <xf numFmtId="164" fontId="3" fillId="3" borderId="0" xfId="1" applyNumberFormat="1" applyFont="1" applyFill="1" applyAlignment="1" applyProtection="1">
      <alignment horizontal="center"/>
    </xf>
    <xf numFmtId="9" fontId="3" fillId="3" borderId="0" xfId="10" applyFont="1" applyFill="1" applyAlignment="1" applyProtection="1">
      <alignment horizontal="center"/>
    </xf>
    <xf numFmtId="44" fontId="3" fillId="3" borderId="0" xfId="0" applyNumberFormat="1" applyFont="1" applyFill="1" applyAlignment="1" applyProtection="1">
      <alignment horizontal="center"/>
    </xf>
    <xf numFmtId="37" fontId="3" fillId="3" borderId="0" xfId="1" applyNumberFormat="1" applyFont="1" applyFill="1" applyAlignment="1">
      <alignment horizontal="center"/>
    </xf>
    <xf numFmtId="0" fontId="3" fillId="3" borderId="0" xfId="0" quotePrefix="1" applyFont="1" applyFill="1" applyProtection="1"/>
    <xf numFmtId="42" fontId="3" fillId="2" borderId="0" xfId="0" applyNumberFormat="1" applyFont="1" applyFill="1" applyBorder="1" applyProtection="1">
      <protection locked="0"/>
    </xf>
    <xf numFmtId="42" fontId="3" fillId="2" borderId="0" xfId="1" applyNumberFormat="1" applyFont="1" applyFill="1" applyProtection="1">
      <protection locked="0"/>
    </xf>
    <xf numFmtId="42" fontId="3" fillId="2" borderId="14" xfId="0" applyNumberFormat="1" applyFont="1" applyFill="1" applyBorder="1" applyProtection="1">
      <protection locked="0"/>
    </xf>
    <xf numFmtId="43" fontId="3" fillId="2" borderId="0" xfId="1" applyNumberFormat="1" applyFont="1" applyFill="1" applyProtection="1">
      <protection locked="0"/>
    </xf>
    <xf numFmtId="43" fontId="3" fillId="2" borderId="15" xfId="1" applyNumberFormat="1" applyFont="1" applyFill="1" applyBorder="1" applyProtection="1">
      <protection locked="0"/>
    </xf>
    <xf numFmtId="44" fontId="3" fillId="2" borderId="16" xfId="1" applyNumberFormat="1" applyFont="1" applyFill="1" applyBorder="1" applyProtection="1">
      <protection locked="0"/>
    </xf>
    <xf numFmtId="44" fontId="3" fillId="2" borderId="17" xfId="1" applyNumberFormat="1" applyFont="1" applyFill="1" applyBorder="1" applyProtection="1">
      <protection locked="0"/>
    </xf>
    <xf numFmtId="44" fontId="3" fillId="3" borderId="0" xfId="1" applyNumberFormat="1" applyFont="1" applyFill="1" applyProtection="1"/>
    <xf numFmtId="0" fontId="4" fillId="3" borderId="0" xfId="0" quotePrefix="1" applyFont="1" applyFill="1" applyProtection="1"/>
    <xf numFmtId="0" fontId="4" fillId="3" borderId="0" xfId="0" quotePrefix="1" applyFont="1" applyFill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Alignment="1" applyProtection="1">
      <alignment horizontal="center"/>
    </xf>
    <xf numFmtId="0" fontId="3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0" fontId="4" fillId="0" borderId="0" xfId="0" quotePrefix="1" applyFont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5" fontId="3" fillId="3" borderId="0" xfId="0" applyNumberFormat="1" applyFont="1" applyFill="1" applyAlignment="1" applyProtection="1">
      <alignment horizontal="left"/>
    </xf>
    <xf numFmtId="37" fontId="3" fillId="3" borderId="0" xfId="0" applyNumberFormat="1" applyFont="1" applyFill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3" fillId="3" borderId="0" xfId="0" applyFont="1" applyFill="1" applyAlignment="1">
      <alignment horizontal="left"/>
    </xf>
    <xf numFmtId="0" fontId="5" fillId="0" borderId="0" xfId="0" applyFont="1" applyAlignment="1" applyProtection="1">
      <alignment horizontal="left"/>
      <protection locked="0"/>
    </xf>
    <xf numFmtId="0" fontId="5" fillId="0" borderId="0" xfId="0" quotePrefix="1" applyFont="1" applyBorder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quotePrefix="1" applyFont="1" applyFill="1" applyAlignment="1" applyProtection="1">
      <alignment horizontal="left"/>
    </xf>
    <xf numFmtId="0" fontId="3" fillId="4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37" fontId="6" fillId="3" borderId="0" xfId="0" applyNumberFormat="1" applyFont="1" applyFill="1" applyAlignment="1" applyProtection="1">
      <alignment horizontal="left"/>
    </xf>
    <xf numFmtId="5" fontId="6" fillId="3" borderId="0" xfId="0" applyNumberFormat="1" applyFont="1" applyFill="1" applyAlignment="1" applyProtection="1">
      <alignment horizontal="left"/>
    </xf>
    <xf numFmtId="0" fontId="3" fillId="0" borderId="0" xfId="9" applyFont="1" applyAlignment="1">
      <alignment horizontal="left"/>
    </xf>
    <xf numFmtId="0" fontId="6" fillId="0" borderId="0" xfId="9" applyFont="1" applyAlignment="1">
      <alignment horizontal="left"/>
    </xf>
    <xf numFmtId="0" fontId="4" fillId="3" borderId="0" xfId="0" applyFont="1" applyFill="1" applyBorder="1" applyAlignment="1">
      <alignment horizontal="left"/>
    </xf>
    <xf numFmtId="0" fontId="3" fillId="0" borderId="0" xfId="0" quotePrefix="1" applyFont="1" applyAlignment="1">
      <alignment horizontal="left"/>
    </xf>
  </cellXfs>
  <cellStyles count="11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Followed Hyperlink" xfId="5" builtinId="9" customBuiltin="1"/>
    <cellStyle name="Hyperlink" xfId="6" builtinId="8" customBuiltin="1"/>
    <cellStyle name="MH Blue w/ #" xfId="7"/>
    <cellStyle name="MH Yellow w/#" xfId="8"/>
    <cellStyle name="Normal" xfId="0" builtinId="0" customBuiltin="1"/>
    <cellStyle name="Normal_Sheet" xfId="9"/>
    <cellStyle name="Percent" xfId="10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PATS/Folk/SCh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09-03"/>
      <sheetName val="Given P09-03"/>
      <sheetName val="SP09-08"/>
      <sheetName val="Given P09-08"/>
      <sheetName val="SAT09"/>
      <sheetName val="Given AT09"/>
    </sheetNames>
    <sheetDataSet>
      <sheetData sheetId="0">
        <row r="1">
          <cell r="N1" t="str">
            <v>Favorable</v>
          </cell>
        </row>
        <row r="2">
          <cell r="N2" t="str">
            <v>Unfavorable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AJ280"/>
  <sheetViews>
    <sheetView showGridLines="0" tabSelected="1" zoomScaleNormal="100" workbookViewId="0">
      <selection activeCell="C1" sqref="C1:D1"/>
    </sheetView>
  </sheetViews>
  <sheetFormatPr defaultRowHeight="12.75" x14ac:dyDescent="0.2"/>
  <cols>
    <col min="1" max="4" width="12.7109375" style="2" customWidth="1"/>
    <col min="5" max="7" width="13.7109375" style="2" customWidth="1"/>
    <col min="8" max="8" width="2.7109375" style="1" customWidth="1"/>
    <col min="9" max="22" width="12.7109375" style="1" customWidth="1"/>
    <col min="23" max="36" width="9.140625" style="1"/>
    <col min="37" max="16384" width="9.140625" style="2"/>
  </cols>
  <sheetData>
    <row r="1" spans="1:9" x14ac:dyDescent="0.2">
      <c r="B1" s="3" t="s">
        <v>0</v>
      </c>
      <c r="C1" s="191"/>
      <c r="D1" s="191"/>
      <c r="H1" s="2"/>
      <c r="I1" s="2"/>
    </row>
    <row r="2" spans="1:9" x14ac:dyDescent="0.2">
      <c r="B2" s="3" t="s">
        <v>1</v>
      </c>
      <c r="C2" s="191"/>
      <c r="D2" s="191"/>
      <c r="H2" s="2"/>
      <c r="I2" s="2"/>
    </row>
    <row r="3" spans="1:9" x14ac:dyDescent="0.2">
      <c r="C3" s="190" t="s">
        <v>190</v>
      </c>
      <c r="D3" s="190"/>
      <c r="H3" s="2"/>
      <c r="I3" s="2"/>
    </row>
    <row r="4" spans="1:9" x14ac:dyDescent="0.2">
      <c r="H4" s="2"/>
      <c r="I4" s="2"/>
    </row>
    <row r="5" spans="1:9" x14ac:dyDescent="0.2">
      <c r="A5" s="184" t="s">
        <v>179</v>
      </c>
      <c r="B5" s="11"/>
      <c r="C5" s="11"/>
      <c r="D5" s="11"/>
      <c r="E5" s="11"/>
      <c r="F5" s="11"/>
      <c r="G5" s="11"/>
      <c r="H5" s="11"/>
      <c r="I5" s="2"/>
    </row>
    <row r="6" spans="1:9" x14ac:dyDescent="0.2">
      <c r="A6" s="187" t="s">
        <v>124</v>
      </c>
      <c r="B6" s="187"/>
      <c r="C6" s="187"/>
      <c r="D6" s="187"/>
      <c r="E6" s="187"/>
      <c r="F6" s="187"/>
      <c r="G6" s="187"/>
      <c r="H6" s="11"/>
      <c r="I6" s="2"/>
    </row>
    <row r="7" spans="1:9" x14ac:dyDescent="0.2">
      <c r="A7" s="186" t="s">
        <v>8</v>
      </c>
      <c r="B7" s="186"/>
      <c r="C7" s="186"/>
      <c r="D7" s="186"/>
      <c r="E7" s="186"/>
      <c r="F7" s="186"/>
      <c r="G7" s="186"/>
      <c r="H7" s="11"/>
      <c r="I7" s="2"/>
    </row>
    <row r="8" spans="1:9" x14ac:dyDescent="0.2">
      <c r="A8" s="10"/>
      <c r="B8" s="10"/>
      <c r="C8" s="10"/>
      <c r="D8" s="10"/>
      <c r="E8" s="10"/>
      <c r="F8" s="10"/>
      <c r="G8" s="10"/>
      <c r="H8" s="11"/>
      <c r="I8" s="2"/>
    </row>
    <row r="9" spans="1:9" x14ac:dyDescent="0.2">
      <c r="A9" s="188" t="s">
        <v>70</v>
      </c>
      <c r="B9" s="188"/>
      <c r="C9" s="188"/>
      <c r="D9" s="10"/>
      <c r="E9" s="10"/>
      <c r="F9" s="10"/>
      <c r="G9" s="10"/>
      <c r="H9" s="11"/>
      <c r="I9" s="2"/>
    </row>
    <row r="10" spans="1:9" x14ac:dyDescent="0.2">
      <c r="A10" s="188"/>
      <c r="B10" s="189"/>
      <c r="C10" s="189"/>
      <c r="D10" s="10"/>
      <c r="E10" s="10"/>
      <c r="F10" s="10"/>
      <c r="G10" s="10"/>
      <c r="H10" s="11"/>
      <c r="I10" s="2"/>
    </row>
    <row r="11" spans="1:9" x14ac:dyDescent="0.2">
      <c r="A11" s="188" t="s">
        <v>72</v>
      </c>
      <c r="B11" s="189"/>
      <c r="C11" s="189"/>
      <c r="D11" s="134"/>
      <c r="E11" s="10"/>
      <c r="F11" s="10"/>
      <c r="G11" s="10"/>
      <c r="H11" s="11"/>
      <c r="I11" s="2"/>
    </row>
    <row r="12" spans="1:9" x14ac:dyDescent="0.2">
      <c r="A12" s="188" t="s">
        <v>71</v>
      </c>
      <c r="B12" s="189"/>
      <c r="C12" s="189"/>
      <c r="D12" s="135"/>
      <c r="E12" s="10"/>
      <c r="F12" s="10"/>
      <c r="G12" s="10"/>
      <c r="H12" s="11"/>
      <c r="I12" s="2"/>
    </row>
    <row r="13" spans="1:9" x14ac:dyDescent="0.2">
      <c r="A13" s="188" t="s">
        <v>73</v>
      </c>
      <c r="B13" s="189"/>
      <c r="C13" s="189"/>
      <c r="D13" s="134"/>
      <c r="E13" s="10"/>
      <c r="F13" s="10"/>
      <c r="G13" s="10"/>
      <c r="H13" s="11"/>
      <c r="I13" s="2"/>
    </row>
    <row r="14" spans="1:9" x14ac:dyDescent="0.2">
      <c r="A14" s="188" t="s">
        <v>74</v>
      </c>
      <c r="B14" s="189"/>
      <c r="C14" s="189"/>
      <c r="D14" s="135"/>
      <c r="E14" s="10"/>
      <c r="F14" s="10"/>
      <c r="G14" s="10"/>
      <c r="H14" s="11"/>
      <c r="I14" s="2"/>
    </row>
    <row r="15" spans="1:9" ht="13.5" thickBot="1" x14ac:dyDescent="0.25">
      <c r="A15" s="188" t="s">
        <v>77</v>
      </c>
      <c r="B15" s="189"/>
      <c r="C15" s="189"/>
      <c r="D15" s="136"/>
      <c r="E15" s="10"/>
      <c r="F15" s="10"/>
      <c r="G15" s="10"/>
      <c r="H15" s="11"/>
      <c r="I15" s="2"/>
    </row>
    <row r="16" spans="1:9" ht="13.5" thickTop="1" x14ac:dyDescent="0.2">
      <c r="A16" s="188"/>
      <c r="B16" s="189"/>
      <c r="C16" s="189"/>
      <c r="D16" s="59" t="str">
        <f>IF(D15="","",IF(D15=10800,"Correct!","Try again!"))</f>
        <v/>
      </c>
      <c r="E16" s="10"/>
      <c r="F16" s="10"/>
      <c r="G16" s="10"/>
      <c r="H16" s="11"/>
      <c r="I16" s="2"/>
    </row>
    <row r="17" spans="1:9" x14ac:dyDescent="0.2">
      <c r="A17" s="188"/>
      <c r="B17" s="188"/>
      <c r="C17" s="188"/>
      <c r="D17" s="114"/>
      <c r="E17" s="58"/>
      <c r="F17" s="58"/>
      <c r="G17" s="86" t="s">
        <v>11</v>
      </c>
      <c r="H17" s="11"/>
      <c r="I17" s="2"/>
    </row>
    <row r="18" spans="1:9" x14ac:dyDescent="0.2">
      <c r="A18" s="115" t="s">
        <v>12</v>
      </c>
      <c r="B18" s="115" t="s">
        <v>12</v>
      </c>
      <c r="C18" s="86" t="s">
        <v>11</v>
      </c>
      <c r="D18" s="115" t="s">
        <v>11</v>
      </c>
      <c r="E18" s="116" t="s">
        <v>13</v>
      </c>
      <c r="F18" s="116" t="s">
        <v>13</v>
      </c>
      <c r="G18" s="86" t="s">
        <v>14</v>
      </c>
      <c r="H18" s="11"/>
      <c r="I18" s="2"/>
    </row>
    <row r="19" spans="1:9" x14ac:dyDescent="0.2">
      <c r="A19" s="71" t="s">
        <v>15</v>
      </c>
      <c r="B19" s="117" t="s">
        <v>16</v>
      </c>
      <c r="C19" s="130" t="s">
        <v>15</v>
      </c>
      <c r="D19" s="117" t="s">
        <v>16</v>
      </c>
      <c r="E19" s="71" t="s">
        <v>17</v>
      </c>
      <c r="F19" s="118" t="s">
        <v>18</v>
      </c>
      <c r="G19" s="118" t="s">
        <v>18</v>
      </c>
      <c r="H19" s="11"/>
      <c r="I19" s="2"/>
    </row>
    <row r="20" spans="1:9" x14ac:dyDescent="0.2">
      <c r="A20" s="104"/>
      <c r="B20" s="94"/>
      <c r="C20" s="139"/>
      <c r="D20" s="159"/>
      <c r="E20" s="119"/>
      <c r="F20" s="120"/>
      <c r="G20" s="119"/>
      <c r="H20" s="11"/>
      <c r="I20" s="2"/>
    </row>
    <row r="21" spans="1:9" x14ac:dyDescent="0.2">
      <c r="A21" s="11"/>
      <c r="B21" s="19"/>
      <c r="C21" s="19"/>
      <c r="D21" s="19"/>
      <c r="E21" s="19"/>
      <c r="F21" s="19"/>
      <c r="G21" s="19"/>
      <c r="H21" s="11"/>
      <c r="I21" s="2"/>
    </row>
    <row r="22" spans="1:9" x14ac:dyDescent="0.2">
      <c r="A22" s="11"/>
      <c r="B22" s="11"/>
      <c r="C22" s="188" t="s">
        <v>21</v>
      </c>
      <c r="D22" s="188"/>
      <c r="E22" s="137"/>
      <c r="F22" s="45"/>
      <c r="G22" s="59" t="str">
        <f>IF(E22="","",IF(E22=1600,"&lt;--Correct!","&lt;--Try again!"))</f>
        <v/>
      </c>
      <c r="H22" s="11"/>
      <c r="I22" s="2"/>
    </row>
    <row r="23" spans="1:9" x14ac:dyDescent="0.2">
      <c r="A23" s="11"/>
      <c r="B23" s="21"/>
      <c r="C23" s="192" t="s">
        <v>23</v>
      </c>
      <c r="D23" s="192"/>
      <c r="E23" s="138"/>
      <c r="F23" s="46"/>
      <c r="G23" s="59" t="str">
        <f>IF(E23="","",IF(E23=-8000,"&lt;--Correct!","&lt;--Try again!"))</f>
        <v/>
      </c>
      <c r="H23" s="11"/>
      <c r="I23" s="2"/>
    </row>
    <row r="24" spans="1:9" x14ac:dyDescent="0.2">
      <c r="A24" s="11"/>
      <c r="B24" s="11"/>
      <c r="C24" s="11"/>
      <c r="D24" s="11"/>
      <c r="E24" s="11"/>
      <c r="F24" s="11"/>
      <c r="G24" s="11"/>
      <c r="H24" s="11"/>
      <c r="I24" s="2"/>
    </row>
    <row r="25" spans="1:9" x14ac:dyDescent="0.2">
      <c r="H25" s="2"/>
      <c r="I25" s="2"/>
    </row>
    <row r="26" spans="1:9" x14ac:dyDescent="0.2">
      <c r="A26" s="184" t="s">
        <v>180</v>
      </c>
      <c r="B26" s="11"/>
      <c r="C26" s="11"/>
      <c r="D26" s="11"/>
      <c r="E26" s="11"/>
      <c r="F26" s="11"/>
      <c r="G26" s="11"/>
      <c r="H26" s="11"/>
      <c r="I26" s="2"/>
    </row>
    <row r="27" spans="1:9" x14ac:dyDescent="0.2">
      <c r="A27" s="187" t="s">
        <v>124</v>
      </c>
      <c r="B27" s="187"/>
      <c r="C27" s="187"/>
      <c r="D27" s="187"/>
      <c r="E27" s="187"/>
      <c r="F27" s="187"/>
      <c r="G27" s="187"/>
      <c r="H27" s="11"/>
      <c r="I27" s="2"/>
    </row>
    <row r="28" spans="1:9" x14ac:dyDescent="0.2">
      <c r="A28" s="186" t="s">
        <v>25</v>
      </c>
      <c r="B28" s="186"/>
      <c r="C28" s="186"/>
      <c r="D28" s="186"/>
      <c r="E28" s="186"/>
      <c r="F28" s="186"/>
      <c r="G28" s="186"/>
      <c r="H28" s="11"/>
      <c r="I28" s="2"/>
    </row>
    <row r="29" spans="1:9" x14ac:dyDescent="0.2">
      <c r="A29" s="10"/>
      <c r="B29" s="10"/>
      <c r="C29" s="10"/>
      <c r="D29" s="10"/>
      <c r="E29" s="10"/>
      <c r="F29" s="10"/>
      <c r="G29" s="10"/>
      <c r="H29" s="11"/>
      <c r="I29" s="2"/>
    </row>
    <row r="30" spans="1:9" x14ac:dyDescent="0.2">
      <c r="A30" s="188" t="s">
        <v>75</v>
      </c>
      <c r="B30" s="188"/>
      <c r="C30" s="188"/>
      <c r="D30" s="10"/>
      <c r="E30" s="10"/>
      <c r="F30" s="10"/>
      <c r="G30" s="10"/>
      <c r="H30" s="11"/>
      <c r="I30" s="2"/>
    </row>
    <row r="31" spans="1:9" x14ac:dyDescent="0.2">
      <c r="A31" s="188"/>
      <c r="B31" s="189"/>
      <c r="C31" s="189"/>
      <c r="D31" s="10"/>
      <c r="E31" s="10"/>
      <c r="F31" s="10"/>
      <c r="G31" s="10"/>
      <c r="H31" s="11"/>
      <c r="I31" s="2"/>
    </row>
    <row r="32" spans="1:9" x14ac:dyDescent="0.2">
      <c r="A32" s="188" t="s">
        <v>71</v>
      </c>
      <c r="B32" s="189"/>
      <c r="C32" s="189"/>
      <c r="D32" s="134"/>
      <c r="E32" s="10"/>
      <c r="F32" s="10"/>
      <c r="G32" s="10"/>
      <c r="H32" s="11"/>
      <c r="I32" s="2"/>
    </row>
    <row r="33" spans="1:9" x14ac:dyDescent="0.2">
      <c r="A33" s="188" t="s">
        <v>72</v>
      </c>
      <c r="B33" s="189"/>
      <c r="C33" s="189"/>
      <c r="D33" s="135"/>
      <c r="E33" s="10"/>
      <c r="F33" s="10"/>
      <c r="G33" s="10"/>
      <c r="H33" s="11"/>
      <c r="I33" s="2"/>
    </row>
    <row r="34" spans="1:9" ht="13.5" thickBot="1" x14ac:dyDescent="0.25">
      <c r="A34" s="188" t="s">
        <v>76</v>
      </c>
      <c r="B34" s="189"/>
      <c r="C34" s="189"/>
      <c r="D34" s="136"/>
      <c r="E34" s="10"/>
      <c r="F34" s="10"/>
      <c r="G34" s="10"/>
      <c r="H34" s="11"/>
      <c r="I34" s="2"/>
    </row>
    <row r="35" spans="1:9" ht="13.5" thickTop="1" x14ac:dyDescent="0.2">
      <c r="A35" s="10"/>
      <c r="B35" s="10"/>
      <c r="C35" s="10"/>
      <c r="D35" s="59" t="str">
        <f>IF(D34="","",IF(D34=1350,"Correct!","Try again!"))</f>
        <v/>
      </c>
      <c r="E35" s="10"/>
      <c r="F35" s="10"/>
      <c r="G35" s="10"/>
      <c r="H35" s="11"/>
      <c r="I35" s="2"/>
    </row>
    <row r="36" spans="1:9" x14ac:dyDescent="0.2">
      <c r="A36" s="58"/>
      <c r="B36" s="114"/>
      <c r="C36" s="133"/>
      <c r="D36" s="114"/>
      <c r="E36" s="58"/>
      <c r="F36" s="58"/>
      <c r="G36" s="86" t="s">
        <v>11</v>
      </c>
      <c r="H36" s="11"/>
      <c r="I36" s="2"/>
    </row>
    <row r="37" spans="1:9" x14ac:dyDescent="0.2">
      <c r="A37" s="115" t="s">
        <v>12</v>
      </c>
      <c r="B37" s="115" t="s">
        <v>12</v>
      </c>
      <c r="C37" s="86" t="s">
        <v>11</v>
      </c>
      <c r="D37" s="115" t="s">
        <v>11</v>
      </c>
      <c r="E37" s="116" t="s">
        <v>36</v>
      </c>
      <c r="F37" s="116" t="s">
        <v>36</v>
      </c>
      <c r="G37" s="86" t="s">
        <v>26</v>
      </c>
      <c r="H37" s="11"/>
      <c r="I37" s="2"/>
    </row>
    <row r="38" spans="1:9" x14ac:dyDescent="0.2">
      <c r="A38" s="71" t="s">
        <v>26</v>
      </c>
      <c r="B38" s="117" t="s">
        <v>27</v>
      </c>
      <c r="C38" s="130" t="s">
        <v>26</v>
      </c>
      <c r="D38" s="117" t="s">
        <v>27</v>
      </c>
      <c r="E38" s="71" t="s">
        <v>28</v>
      </c>
      <c r="F38" s="118" t="s">
        <v>29</v>
      </c>
      <c r="G38" s="118" t="s">
        <v>29</v>
      </c>
      <c r="H38" s="11"/>
      <c r="I38" s="2"/>
    </row>
    <row r="39" spans="1:9" x14ac:dyDescent="0.2">
      <c r="A39" s="104"/>
      <c r="B39" s="120"/>
      <c r="C39" s="139"/>
      <c r="D39" s="128"/>
      <c r="E39" s="119"/>
      <c r="F39" s="120"/>
      <c r="G39" s="119"/>
      <c r="H39" s="11"/>
      <c r="I39" s="2"/>
    </row>
    <row r="40" spans="1:9" x14ac:dyDescent="0.2">
      <c r="A40" s="11"/>
      <c r="B40" s="11"/>
      <c r="C40" s="11"/>
      <c r="D40" s="11"/>
      <c r="E40" s="11"/>
      <c r="F40" s="11"/>
      <c r="G40" s="11"/>
      <c r="H40" s="11"/>
      <c r="I40" s="2"/>
    </row>
    <row r="41" spans="1:9" x14ac:dyDescent="0.2">
      <c r="A41" s="11"/>
      <c r="B41" s="11"/>
      <c r="C41" s="188" t="s">
        <v>30</v>
      </c>
      <c r="D41" s="188"/>
      <c r="E41" s="121"/>
      <c r="F41" s="47"/>
      <c r="G41" s="11"/>
      <c r="H41" s="11"/>
      <c r="I41" s="2"/>
    </row>
    <row r="42" spans="1:9" x14ac:dyDescent="0.2">
      <c r="A42" s="11"/>
      <c r="B42" s="11"/>
      <c r="C42" s="188" t="s">
        <v>31</v>
      </c>
      <c r="D42" s="188"/>
      <c r="E42" s="124"/>
      <c r="F42" s="47"/>
      <c r="G42" s="11"/>
      <c r="H42" s="11"/>
      <c r="I42" s="2"/>
    </row>
    <row r="43" spans="1:9" ht="13.5" thickBot="1" x14ac:dyDescent="0.25">
      <c r="A43" s="11"/>
      <c r="B43" s="21"/>
      <c r="C43" s="193" t="s">
        <v>33</v>
      </c>
      <c r="D43" s="193"/>
      <c r="E43" s="126"/>
      <c r="F43" s="48"/>
      <c r="G43" s="11"/>
      <c r="H43" s="11"/>
      <c r="I43" s="2"/>
    </row>
    <row r="44" spans="1:9" ht="13.5" thickTop="1" x14ac:dyDescent="0.2">
      <c r="A44" s="11"/>
      <c r="B44" s="21"/>
      <c r="C44" s="23"/>
      <c r="D44" s="11"/>
      <c r="E44" s="59" t="str">
        <f>IF(E43="","",IF(E43=2250,"Correct!","Try again!"))</f>
        <v/>
      </c>
      <c r="F44" s="22"/>
      <c r="G44" s="11"/>
      <c r="H44" s="11"/>
      <c r="I44" s="2"/>
    </row>
    <row r="45" spans="1:9" x14ac:dyDescent="0.2">
      <c r="B45" s="5"/>
      <c r="C45" s="6"/>
      <c r="E45" s="7"/>
      <c r="F45" s="4"/>
      <c r="H45" s="2"/>
      <c r="I45" s="2"/>
    </row>
    <row r="46" spans="1:9" x14ac:dyDescent="0.2">
      <c r="A46" s="184" t="s">
        <v>181</v>
      </c>
      <c r="B46" s="11"/>
      <c r="C46" s="11"/>
      <c r="D46" s="11"/>
      <c r="E46" s="11"/>
      <c r="F46" s="11"/>
      <c r="G46" s="11"/>
      <c r="H46" s="11"/>
      <c r="I46" s="2"/>
    </row>
    <row r="47" spans="1:9" x14ac:dyDescent="0.2">
      <c r="A47" s="187" t="s">
        <v>124</v>
      </c>
      <c r="B47" s="187"/>
      <c r="C47" s="187"/>
      <c r="D47" s="187"/>
      <c r="E47" s="187"/>
      <c r="F47" s="187"/>
      <c r="G47" s="187"/>
      <c r="H47" s="11"/>
      <c r="I47" s="2"/>
    </row>
    <row r="48" spans="1:9" x14ac:dyDescent="0.2">
      <c r="A48" s="186" t="s">
        <v>78</v>
      </c>
      <c r="B48" s="186"/>
      <c r="C48" s="186"/>
      <c r="D48" s="186"/>
      <c r="E48" s="186"/>
      <c r="F48" s="186"/>
      <c r="G48" s="186"/>
      <c r="H48" s="11"/>
      <c r="I48" s="2"/>
    </row>
    <row r="49" spans="1:9" x14ac:dyDescent="0.2">
      <c r="A49" s="11"/>
      <c r="B49" s="11"/>
      <c r="C49" s="11"/>
      <c r="D49" s="11"/>
      <c r="E49" s="11"/>
      <c r="F49" s="11"/>
      <c r="G49" s="11"/>
      <c r="H49" s="11"/>
      <c r="I49" s="2"/>
    </row>
    <row r="50" spans="1:9" x14ac:dyDescent="0.2">
      <c r="A50" s="58"/>
      <c r="B50" s="114"/>
      <c r="C50" s="114"/>
      <c r="D50" s="133"/>
      <c r="E50" s="58"/>
      <c r="F50" s="58"/>
      <c r="G50" s="86" t="s">
        <v>11</v>
      </c>
      <c r="H50" s="11"/>
      <c r="I50" s="2"/>
    </row>
    <row r="51" spans="1:9" x14ac:dyDescent="0.2">
      <c r="A51" s="115" t="s">
        <v>12</v>
      </c>
      <c r="B51" s="115" t="s">
        <v>12</v>
      </c>
      <c r="C51" s="86" t="s">
        <v>11</v>
      </c>
      <c r="D51" s="115" t="s">
        <v>11</v>
      </c>
      <c r="E51" s="116" t="s">
        <v>36</v>
      </c>
      <c r="F51" s="116" t="s">
        <v>36</v>
      </c>
      <c r="G51" s="86" t="s">
        <v>26</v>
      </c>
      <c r="H51" s="11"/>
      <c r="I51" s="2"/>
    </row>
    <row r="52" spans="1:9" x14ac:dyDescent="0.2">
      <c r="A52" s="71" t="s">
        <v>26</v>
      </c>
      <c r="B52" s="117" t="s">
        <v>27</v>
      </c>
      <c r="C52" s="130" t="s">
        <v>26</v>
      </c>
      <c r="D52" s="117" t="s">
        <v>27</v>
      </c>
      <c r="E52" s="71" t="s">
        <v>28</v>
      </c>
      <c r="F52" s="118" t="s">
        <v>29</v>
      </c>
      <c r="G52" s="118" t="s">
        <v>29</v>
      </c>
      <c r="H52" s="11"/>
      <c r="I52" s="2"/>
    </row>
    <row r="53" spans="1:9" x14ac:dyDescent="0.2">
      <c r="A53" s="104"/>
      <c r="B53" s="120"/>
      <c r="C53" s="139"/>
      <c r="D53" s="128"/>
      <c r="E53" s="119"/>
      <c r="F53" s="120"/>
      <c r="G53" s="119"/>
      <c r="H53" s="11"/>
      <c r="I53" s="2"/>
    </row>
    <row r="54" spans="1:9" x14ac:dyDescent="0.2">
      <c r="A54" s="11"/>
      <c r="B54" s="11"/>
      <c r="C54" s="11"/>
      <c r="D54" s="11"/>
      <c r="E54" s="11"/>
      <c r="F54" s="11"/>
      <c r="G54" s="11"/>
      <c r="H54" s="11"/>
      <c r="I54" s="2"/>
    </row>
    <row r="55" spans="1:9" x14ac:dyDescent="0.2">
      <c r="A55" s="11"/>
      <c r="B55" s="11"/>
      <c r="C55" s="188" t="s">
        <v>30</v>
      </c>
      <c r="D55" s="188"/>
      <c r="E55" s="121"/>
      <c r="F55" s="47"/>
      <c r="G55" s="11"/>
      <c r="H55" s="11"/>
      <c r="I55" s="2"/>
    </row>
    <row r="56" spans="1:9" x14ac:dyDescent="0.2">
      <c r="A56" s="11"/>
      <c r="B56" s="11"/>
      <c r="C56" s="188" t="s">
        <v>31</v>
      </c>
      <c r="D56" s="188"/>
      <c r="E56" s="124"/>
      <c r="F56" s="47"/>
      <c r="G56" s="11"/>
      <c r="H56" s="11"/>
      <c r="I56" s="2"/>
    </row>
    <row r="57" spans="1:9" ht="13.5" thickBot="1" x14ac:dyDescent="0.25">
      <c r="A57" s="11"/>
      <c r="B57" s="21"/>
      <c r="C57" s="193" t="s">
        <v>33</v>
      </c>
      <c r="D57" s="193"/>
      <c r="E57" s="126"/>
      <c r="F57" s="48"/>
      <c r="G57" s="11"/>
      <c r="H57" s="11"/>
      <c r="I57" s="2"/>
    </row>
    <row r="58" spans="1:9" ht="13.5" thickTop="1" x14ac:dyDescent="0.2">
      <c r="A58" s="11"/>
      <c r="B58" s="11"/>
      <c r="C58" s="11"/>
      <c r="D58" s="11"/>
      <c r="E58" s="59" t="str">
        <f>IF(E57="","",IF(E57=3600,"Correct!","Try again!"))</f>
        <v/>
      </c>
      <c r="F58" s="11"/>
      <c r="G58" s="11"/>
      <c r="H58" s="11"/>
      <c r="I58" s="2"/>
    </row>
    <row r="59" spans="1:9" x14ac:dyDescent="0.2">
      <c r="H59" s="2"/>
      <c r="I59" s="2"/>
    </row>
    <row r="60" spans="1:9" x14ac:dyDescent="0.2">
      <c r="H60" s="2"/>
      <c r="I60" s="2"/>
    </row>
    <row r="61" spans="1:9" x14ac:dyDescent="0.2">
      <c r="H61" s="2"/>
      <c r="I61" s="2"/>
    </row>
    <row r="62" spans="1:9" x14ac:dyDescent="0.2">
      <c r="H62" s="2"/>
      <c r="I62" s="2"/>
    </row>
    <row r="63" spans="1:9" x14ac:dyDescent="0.2">
      <c r="H63" s="2"/>
      <c r="I63" s="2"/>
    </row>
    <row r="64" spans="1:9" x14ac:dyDescent="0.2">
      <c r="A64" s="1"/>
      <c r="B64" s="1"/>
      <c r="C64" s="1"/>
      <c r="D64" s="1"/>
      <c r="E64" s="1"/>
      <c r="F64" s="1"/>
      <c r="G64" s="1"/>
    </row>
    <row r="65" spans="1:7" x14ac:dyDescent="0.2">
      <c r="A65" s="1"/>
      <c r="B65" s="1"/>
      <c r="C65" s="1"/>
      <c r="D65" s="1"/>
      <c r="E65" s="1"/>
      <c r="F65" s="1"/>
      <c r="G65" s="1"/>
    </row>
    <row r="66" spans="1:7" x14ac:dyDescent="0.2">
      <c r="A66" s="1"/>
      <c r="B66" s="1"/>
      <c r="C66" s="1"/>
      <c r="D66" s="1"/>
      <c r="E66" s="1"/>
      <c r="F66" s="1"/>
      <c r="G66" s="1"/>
    </row>
    <row r="67" spans="1:7" x14ac:dyDescent="0.2">
      <c r="A67" s="1"/>
      <c r="B67" s="1"/>
      <c r="C67" s="1"/>
      <c r="D67" s="1"/>
      <c r="E67" s="1"/>
      <c r="F67" s="1"/>
      <c r="G67" s="1"/>
    </row>
    <row r="68" spans="1:7" x14ac:dyDescent="0.2">
      <c r="A68" s="1"/>
      <c r="B68" s="1"/>
      <c r="C68" s="1"/>
      <c r="D68" s="1"/>
      <c r="E68" s="1"/>
      <c r="F68" s="1"/>
      <c r="G68" s="1"/>
    </row>
    <row r="69" spans="1:7" x14ac:dyDescent="0.2">
      <c r="A69" s="1"/>
      <c r="B69" s="1"/>
      <c r="C69" s="1"/>
      <c r="D69" s="1"/>
      <c r="E69" s="1"/>
      <c r="F69" s="1"/>
      <c r="G69" s="1"/>
    </row>
    <row r="70" spans="1:7" x14ac:dyDescent="0.2">
      <c r="A70" s="1"/>
      <c r="B70" s="1"/>
      <c r="C70" s="1"/>
      <c r="D70" s="1"/>
      <c r="E70" s="1"/>
      <c r="F70" s="1"/>
      <c r="G70" s="1"/>
    </row>
    <row r="71" spans="1:7" x14ac:dyDescent="0.2">
      <c r="A71" s="1"/>
      <c r="B71" s="1"/>
      <c r="C71" s="1"/>
      <c r="D71" s="1"/>
      <c r="E71" s="1"/>
      <c r="F71" s="1"/>
      <c r="G71" s="1"/>
    </row>
    <row r="72" spans="1:7" x14ac:dyDescent="0.2">
      <c r="A72" s="1"/>
      <c r="B72" s="1"/>
      <c r="C72" s="1"/>
      <c r="D72" s="1"/>
      <c r="E72" s="1"/>
      <c r="F72" s="1"/>
      <c r="G72" s="1"/>
    </row>
    <row r="73" spans="1:7" x14ac:dyDescent="0.2">
      <c r="A73" s="1"/>
      <c r="B73" s="1"/>
      <c r="C73" s="1"/>
      <c r="D73" s="1"/>
      <c r="E73" s="1"/>
      <c r="F73" s="1"/>
      <c r="G73" s="1"/>
    </row>
    <row r="74" spans="1:7" x14ac:dyDescent="0.2">
      <c r="A74" s="1"/>
      <c r="B74" s="1"/>
      <c r="C74" s="1"/>
      <c r="D74" s="1"/>
      <c r="E74" s="1"/>
      <c r="F74" s="1"/>
      <c r="G74" s="1"/>
    </row>
    <row r="75" spans="1:7" x14ac:dyDescent="0.2">
      <c r="A75" s="1"/>
      <c r="B75" s="1"/>
      <c r="C75" s="1"/>
      <c r="D75" s="1"/>
      <c r="E75" s="1"/>
      <c r="F75" s="1"/>
      <c r="G75" s="1"/>
    </row>
    <row r="76" spans="1:7" x14ac:dyDescent="0.2">
      <c r="A76" s="1"/>
      <c r="B76" s="1"/>
      <c r="C76" s="1"/>
      <c r="D76" s="1"/>
      <c r="E76" s="1"/>
      <c r="F76" s="1"/>
      <c r="G76" s="1"/>
    </row>
    <row r="77" spans="1:7" x14ac:dyDescent="0.2">
      <c r="A77" s="1"/>
      <c r="B77" s="1"/>
      <c r="C77" s="1"/>
      <c r="D77" s="1"/>
      <c r="E77" s="1"/>
      <c r="F77" s="1"/>
      <c r="G77" s="1"/>
    </row>
    <row r="78" spans="1:7" x14ac:dyDescent="0.2">
      <c r="A78" s="1"/>
      <c r="B78" s="1"/>
      <c r="C78" s="1"/>
      <c r="D78" s="1"/>
      <c r="E78" s="1"/>
      <c r="F78" s="1"/>
      <c r="G78" s="1"/>
    </row>
    <row r="79" spans="1:7" x14ac:dyDescent="0.2">
      <c r="A79" s="1"/>
      <c r="B79" s="1"/>
      <c r="C79" s="1"/>
      <c r="D79" s="1"/>
      <c r="E79" s="1"/>
      <c r="F79" s="1"/>
      <c r="G79" s="1"/>
    </row>
    <row r="80" spans="1:7" x14ac:dyDescent="0.2">
      <c r="A80" s="1"/>
      <c r="B80" s="1"/>
      <c r="C80" s="1"/>
      <c r="D80" s="1"/>
      <c r="E80" s="1"/>
      <c r="F80" s="1"/>
      <c r="G80" s="1"/>
    </row>
    <row r="81" spans="1:7" x14ac:dyDescent="0.2">
      <c r="A81" s="1"/>
      <c r="B81" s="1"/>
      <c r="C81" s="1"/>
      <c r="D81" s="1"/>
      <c r="E81" s="1"/>
      <c r="F81" s="1"/>
      <c r="G81" s="1"/>
    </row>
    <row r="82" spans="1:7" x14ac:dyDescent="0.2">
      <c r="A82" s="1"/>
      <c r="B82" s="1"/>
      <c r="C82" s="1"/>
      <c r="D82" s="1"/>
      <c r="E82" s="1"/>
      <c r="F82" s="1"/>
      <c r="G82" s="1"/>
    </row>
    <row r="83" spans="1:7" x14ac:dyDescent="0.2">
      <c r="A83" s="1"/>
      <c r="B83" s="1"/>
      <c r="C83" s="1"/>
      <c r="D83" s="1"/>
      <c r="E83" s="1"/>
      <c r="F83" s="1"/>
      <c r="G83" s="1"/>
    </row>
    <row r="84" spans="1:7" x14ac:dyDescent="0.2">
      <c r="A84" s="1"/>
      <c r="B84" s="1"/>
      <c r="C84" s="1"/>
      <c r="D84" s="1"/>
      <c r="E84" s="1"/>
      <c r="F84" s="1"/>
      <c r="G84" s="1"/>
    </row>
    <row r="85" spans="1:7" x14ac:dyDescent="0.2">
      <c r="A85" s="1"/>
      <c r="B85" s="1"/>
      <c r="C85" s="1"/>
      <c r="D85" s="1"/>
      <c r="E85" s="1"/>
      <c r="F85" s="1"/>
      <c r="G85" s="1"/>
    </row>
    <row r="86" spans="1:7" x14ac:dyDescent="0.2">
      <c r="A86" s="1"/>
      <c r="B86" s="1"/>
      <c r="C86" s="1"/>
      <c r="D86" s="1"/>
      <c r="E86" s="1"/>
      <c r="F86" s="1"/>
      <c r="G86" s="1"/>
    </row>
    <row r="87" spans="1:7" x14ac:dyDescent="0.2">
      <c r="A87" s="1"/>
      <c r="B87" s="1"/>
      <c r="C87" s="1"/>
      <c r="D87" s="1"/>
      <c r="E87" s="1"/>
      <c r="F87" s="1"/>
      <c r="G87" s="1"/>
    </row>
    <row r="88" spans="1:7" x14ac:dyDescent="0.2">
      <c r="A88" s="1"/>
      <c r="B88" s="1"/>
      <c r="C88" s="1"/>
      <c r="D88" s="1"/>
      <c r="E88" s="1"/>
      <c r="F88" s="1"/>
      <c r="G88" s="1"/>
    </row>
    <row r="89" spans="1:7" x14ac:dyDescent="0.2">
      <c r="A89" s="1"/>
      <c r="B89" s="1"/>
      <c r="C89" s="1"/>
      <c r="D89" s="1"/>
      <c r="E89" s="1"/>
      <c r="F89" s="1"/>
      <c r="G89" s="1"/>
    </row>
    <row r="90" spans="1:7" x14ac:dyDescent="0.2">
      <c r="A90" s="1"/>
      <c r="B90" s="1"/>
      <c r="C90" s="1"/>
      <c r="D90" s="1"/>
      <c r="E90" s="1"/>
      <c r="F90" s="1"/>
      <c r="G90" s="1"/>
    </row>
    <row r="91" spans="1:7" x14ac:dyDescent="0.2">
      <c r="A91" s="1"/>
      <c r="B91" s="1"/>
      <c r="C91" s="1"/>
      <c r="D91" s="1"/>
      <c r="E91" s="1"/>
      <c r="F91" s="1"/>
      <c r="G91" s="1"/>
    </row>
    <row r="92" spans="1:7" x14ac:dyDescent="0.2">
      <c r="A92" s="1"/>
      <c r="B92" s="1"/>
      <c r="C92" s="1"/>
      <c r="D92" s="1"/>
      <c r="E92" s="1"/>
      <c r="F92" s="1"/>
      <c r="G92" s="1"/>
    </row>
    <row r="93" spans="1:7" x14ac:dyDescent="0.2">
      <c r="A93" s="1"/>
      <c r="B93" s="1"/>
      <c r="C93" s="1"/>
      <c r="D93" s="1"/>
      <c r="E93" s="1"/>
      <c r="F93" s="1"/>
      <c r="G93" s="1"/>
    </row>
    <row r="94" spans="1:7" x14ac:dyDescent="0.2">
      <c r="A94" s="1"/>
      <c r="B94" s="1"/>
      <c r="C94" s="1"/>
      <c r="D94" s="1"/>
      <c r="E94" s="1"/>
      <c r="F94" s="1"/>
      <c r="G94" s="1"/>
    </row>
    <row r="95" spans="1:7" x14ac:dyDescent="0.2">
      <c r="A95" s="1"/>
      <c r="B95" s="1"/>
      <c r="C95" s="1"/>
      <c r="D95" s="1"/>
      <c r="E95" s="1"/>
      <c r="F95" s="1"/>
      <c r="G95" s="1"/>
    </row>
    <row r="96" spans="1:7" x14ac:dyDescent="0.2">
      <c r="A96" s="1"/>
      <c r="B96" s="1"/>
      <c r="C96" s="1"/>
      <c r="D96" s="1"/>
      <c r="E96" s="1"/>
      <c r="F96" s="1"/>
      <c r="G96" s="1"/>
    </row>
    <row r="97" spans="1:7" x14ac:dyDescent="0.2">
      <c r="A97" s="1"/>
      <c r="B97" s="1"/>
      <c r="C97" s="1"/>
      <c r="D97" s="1"/>
      <c r="E97" s="1"/>
      <c r="F97" s="1"/>
      <c r="G97" s="1"/>
    </row>
    <row r="98" spans="1:7" x14ac:dyDescent="0.2">
      <c r="A98" s="1"/>
      <c r="B98" s="1"/>
      <c r="C98" s="1"/>
      <c r="D98" s="1"/>
      <c r="E98" s="1"/>
      <c r="F98" s="1"/>
      <c r="G98" s="1"/>
    </row>
    <row r="99" spans="1:7" x14ac:dyDescent="0.2">
      <c r="A99" s="1"/>
      <c r="B99" s="1"/>
      <c r="C99" s="1"/>
      <c r="D99" s="1"/>
      <c r="E99" s="1"/>
      <c r="F99" s="1"/>
      <c r="G99" s="1"/>
    </row>
    <row r="100" spans="1:7" x14ac:dyDescent="0.2">
      <c r="A100" s="1"/>
      <c r="B100" s="1"/>
      <c r="C100" s="1"/>
      <c r="D100" s="1"/>
      <c r="E100" s="1"/>
      <c r="F100" s="1"/>
      <c r="G100" s="1"/>
    </row>
    <row r="101" spans="1:7" x14ac:dyDescent="0.2">
      <c r="A101" s="1"/>
      <c r="B101" s="1"/>
      <c r="C101" s="1"/>
      <c r="D101" s="1"/>
      <c r="E101" s="1"/>
      <c r="F101" s="1"/>
      <c r="G101" s="1"/>
    </row>
    <row r="102" spans="1:7" x14ac:dyDescent="0.2">
      <c r="A102" s="1"/>
      <c r="B102" s="1"/>
      <c r="C102" s="1"/>
      <c r="D102" s="1"/>
      <c r="E102" s="1"/>
      <c r="F102" s="1"/>
      <c r="G102" s="1"/>
    </row>
    <row r="103" spans="1:7" x14ac:dyDescent="0.2">
      <c r="A103" s="1"/>
      <c r="B103" s="1"/>
      <c r="C103" s="1"/>
      <c r="D103" s="1"/>
      <c r="E103" s="1"/>
      <c r="F103" s="1"/>
      <c r="G103" s="1"/>
    </row>
    <row r="104" spans="1:7" x14ac:dyDescent="0.2">
      <c r="A104" s="1"/>
      <c r="B104" s="1"/>
      <c r="C104" s="1"/>
      <c r="D104" s="1"/>
      <c r="E104" s="1"/>
      <c r="F104" s="1"/>
      <c r="G104" s="1"/>
    </row>
    <row r="105" spans="1:7" x14ac:dyDescent="0.2">
      <c r="A105" s="1"/>
      <c r="B105" s="1"/>
      <c r="C105" s="1"/>
      <c r="D105" s="1"/>
      <c r="E105" s="1"/>
      <c r="F105" s="1"/>
      <c r="G105" s="1"/>
    </row>
    <row r="106" spans="1:7" x14ac:dyDescent="0.2">
      <c r="A106" s="1"/>
      <c r="B106" s="1"/>
      <c r="C106" s="1"/>
      <c r="D106" s="1"/>
      <c r="E106" s="1"/>
      <c r="F106" s="1"/>
      <c r="G106" s="1"/>
    </row>
    <row r="107" spans="1:7" x14ac:dyDescent="0.2">
      <c r="A107" s="1"/>
      <c r="B107" s="1"/>
      <c r="C107" s="1"/>
      <c r="D107" s="1"/>
      <c r="E107" s="1"/>
      <c r="F107" s="1"/>
      <c r="G107" s="1"/>
    </row>
    <row r="108" spans="1:7" x14ac:dyDescent="0.2">
      <c r="A108" s="1"/>
      <c r="B108" s="1"/>
      <c r="C108" s="1"/>
      <c r="D108" s="1"/>
      <c r="E108" s="1"/>
      <c r="F108" s="1"/>
      <c r="G108" s="1"/>
    </row>
    <row r="109" spans="1:7" x14ac:dyDescent="0.2">
      <c r="A109" s="1"/>
      <c r="B109" s="1"/>
      <c r="C109" s="1"/>
      <c r="D109" s="1"/>
      <c r="E109" s="1"/>
      <c r="F109" s="1"/>
      <c r="G109" s="1"/>
    </row>
    <row r="110" spans="1:7" x14ac:dyDescent="0.2">
      <c r="A110" s="1"/>
      <c r="B110" s="1"/>
      <c r="C110" s="1"/>
      <c r="D110" s="1"/>
      <c r="E110" s="1"/>
      <c r="F110" s="1"/>
      <c r="G110" s="1"/>
    </row>
    <row r="111" spans="1:7" x14ac:dyDescent="0.2">
      <c r="A111" s="1"/>
      <c r="B111" s="1"/>
      <c r="C111" s="1"/>
      <c r="D111" s="1"/>
      <c r="E111" s="1"/>
      <c r="F111" s="1"/>
      <c r="G111" s="1"/>
    </row>
    <row r="112" spans="1:7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  <row r="201" spans="1:7" x14ac:dyDescent="0.2">
      <c r="A201" s="1"/>
      <c r="B201" s="1"/>
      <c r="C201" s="1"/>
      <c r="D201" s="1"/>
      <c r="E201" s="1"/>
      <c r="F201" s="1"/>
      <c r="G201" s="1"/>
    </row>
    <row r="202" spans="1:7" x14ac:dyDescent="0.2">
      <c r="A202" s="1"/>
      <c r="B202" s="1"/>
      <c r="C202" s="1"/>
      <c r="D202" s="1"/>
      <c r="E202" s="1"/>
      <c r="F202" s="1"/>
      <c r="G202" s="1"/>
    </row>
    <row r="203" spans="1:7" x14ac:dyDescent="0.2">
      <c r="A203" s="1"/>
      <c r="B203" s="1"/>
      <c r="C203" s="1"/>
      <c r="D203" s="1"/>
      <c r="E203" s="1"/>
      <c r="F203" s="1"/>
      <c r="G203" s="1"/>
    </row>
    <row r="204" spans="1:7" x14ac:dyDescent="0.2">
      <c r="A204" s="1"/>
      <c r="B204" s="1"/>
      <c r="C204" s="1"/>
      <c r="D204" s="1"/>
      <c r="E204" s="1"/>
      <c r="F204" s="1"/>
      <c r="G204" s="1"/>
    </row>
    <row r="205" spans="1:7" x14ac:dyDescent="0.2">
      <c r="A205" s="1"/>
      <c r="B205" s="1"/>
      <c r="C205" s="1"/>
      <c r="D205" s="1"/>
      <c r="E205" s="1"/>
      <c r="F205" s="1"/>
      <c r="G205" s="1"/>
    </row>
    <row r="206" spans="1:7" x14ac:dyDescent="0.2">
      <c r="A206" s="1"/>
      <c r="B206" s="1"/>
      <c r="C206" s="1"/>
      <c r="D206" s="1"/>
      <c r="E206" s="1"/>
      <c r="F206" s="1"/>
      <c r="G206" s="1"/>
    </row>
    <row r="207" spans="1:7" x14ac:dyDescent="0.2">
      <c r="A207" s="1"/>
      <c r="B207" s="1"/>
      <c r="C207" s="1"/>
      <c r="D207" s="1"/>
      <c r="E207" s="1"/>
      <c r="F207" s="1"/>
      <c r="G207" s="1"/>
    </row>
    <row r="208" spans="1:7" x14ac:dyDescent="0.2">
      <c r="A208" s="1"/>
      <c r="B208" s="1"/>
      <c r="C208" s="1"/>
      <c r="D208" s="1"/>
      <c r="E208" s="1"/>
      <c r="F208" s="1"/>
      <c r="G208" s="1"/>
    </row>
    <row r="209" spans="1:7" x14ac:dyDescent="0.2">
      <c r="A209" s="1"/>
      <c r="B209" s="1"/>
      <c r="C209" s="1"/>
      <c r="D209" s="1"/>
      <c r="E209" s="1"/>
      <c r="F209" s="1"/>
      <c r="G209" s="1"/>
    </row>
    <row r="210" spans="1:7" x14ac:dyDescent="0.2">
      <c r="A210" s="1"/>
      <c r="B210" s="1"/>
      <c r="C210" s="1"/>
      <c r="D210" s="1"/>
      <c r="E210" s="1"/>
      <c r="F210" s="1"/>
      <c r="G210" s="1"/>
    </row>
    <row r="211" spans="1:7" x14ac:dyDescent="0.2">
      <c r="A211" s="1"/>
      <c r="B211" s="1"/>
      <c r="C211" s="1"/>
      <c r="D211" s="1"/>
      <c r="E211" s="1"/>
      <c r="F211" s="1"/>
      <c r="G211" s="1"/>
    </row>
    <row r="212" spans="1:7" x14ac:dyDescent="0.2">
      <c r="A212" s="1"/>
      <c r="B212" s="1"/>
      <c r="C212" s="1"/>
      <c r="D212" s="1"/>
      <c r="E212" s="1"/>
      <c r="F212" s="1"/>
      <c r="G212" s="1"/>
    </row>
    <row r="213" spans="1:7" x14ac:dyDescent="0.2">
      <c r="A213" s="1"/>
      <c r="B213" s="1"/>
      <c r="C213" s="1"/>
      <c r="D213" s="1"/>
      <c r="E213" s="1"/>
      <c r="F213" s="1"/>
      <c r="G213" s="1"/>
    </row>
    <row r="214" spans="1:7" x14ac:dyDescent="0.2">
      <c r="A214" s="1"/>
      <c r="B214" s="1"/>
      <c r="C214" s="1"/>
      <c r="D214" s="1"/>
      <c r="E214" s="1"/>
      <c r="F214" s="1"/>
      <c r="G214" s="1"/>
    </row>
    <row r="215" spans="1:7" x14ac:dyDescent="0.2">
      <c r="A215" s="1"/>
      <c r="B215" s="1"/>
      <c r="C215" s="1"/>
      <c r="D215" s="1"/>
      <c r="E215" s="1"/>
      <c r="F215" s="1"/>
      <c r="G215" s="1"/>
    </row>
    <row r="216" spans="1:7" x14ac:dyDescent="0.2">
      <c r="A216" s="1"/>
      <c r="B216" s="1"/>
      <c r="C216" s="1"/>
      <c r="D216" s="1"/>
      <c r="E216" s="1"/>
      <c r="F216" s="1"/>
      <c r="G216" s="1"/>
    </row>
    <row r="217" spans="1:7" x14ac:dyDescent="0.2">
      <c r="A217" s="1"/>
      <c r="B217" s="1"/>
      <c r="C217" s="1"/>
      <c r="D217" s="1"/>
      <c r="E217" s="1"/>
      <c r="F217" s="1"/>
      <c r="G217" s="1"/>
    </row>
    <row r="218" spans="1:7" x14ac:dyDescent="0.2">
      <c r="A218" s="1"/>
      <c r="B218" s="1"/>
      <c r="C218" s="1"/>
      <c r="D218" s="1"/>
      <c r="E218" s="1"/>
      <c r="F218" s="1"/>
      <c r="G218" s="1"/>
    </row>
    <row r="219" spans="1:7" x14ac:dyDescent="0.2">
      <c r="A219" s="1"/>
      <c r="B219" s="1"/>
      <c r="C219" s="1"/>
      <c r="D219" s="1"/>
      <c r="E219" s="1"/>
      <c r="F219" s="1"/>
      <c r="G219" s="1"/>
    </row>
    <row r="220" spans="1:7" x14ac:dyDescent="0.2">
      <c r="A220" s="1"/>
      <c r="B220" s="1"/>
      <c r="C220" s="1"/>
      <c r="D220" s="1"/>
      <c r="E220" s="1"/>
      <c r="F220" s="1"/>
      <c r="G220" s="1"/>
    </row>
    <row r="221" spans="1:7" x14ac:dyDescent="0.2">
      <c r="A221" s="1"/>
      <c r="B221" s="1"/>
      <c r="C221" s="1"/>
      <c r="D221" s="1"/>
      <c r="E221" s="1"/>
      <c r="F221" s="1"/>
      <c r="G221" s="1"/>
    </row>
    <row r="222" spans="1:7" x14ac:dyDescent="0.2">
      <c r="A222" s="1"/>
      <c r="B222" s="1"/>
      <c r="C222" s="1"/>
      <c r="D222" s="1"/>
      <c r="E222" s="1"/>
      <c r="F222" s="1"/>
      <c r="G222" s="1"/>
    </row>
    <row r="223" spans="1:7" x14ac:dyDescent="0.2">
      <c r="A223" s="1"/>
      <c r="B223" s="1"/>
      <c r="C223" s="1"/>
      <c r="D223" s="1"/>
      <c r="E223" s="1"/>
      <c r="F223" s="1"/>
      <c r="G223" s="1"/>
    </row>
    <row r="224" spans="1:7" x14ac:dyDescent="0.2">
      <c r="A224" s="1"/>
      <c r="B224" s="1"/>
      <c r="C224" s="1"/>
      <c r="D224" s="1"/>
      <c r="E224" s="1"/>
      <c r="F224" s="1"/>
      <c r="G224" s="1"/>
    </row>
    <row r="225" spans="1:7" x14ac:dyDescent="0.2">
      <c r="A225" s="1"/>
      <c r="B225" s="1"/>
      <c r="C225" s="1"/>
      <c r="D225" s="1"/>
      <c r="E225" s="1"/>
      <c r="F225" s="1"/>
      <c r="G225" s="1"/>
    </row>
    <row r="226" spans="1:7" x14ac:dyDescent="0.2">
      <c r="A226" s="1"/>
      <c r="B226" s="1"/>
      <c r="C226" s="1"/>
      <c r="D226" s="1"/>
      <c r="E226" s="1"/>
      <c r="F226" s="1"/>
      <c r="G226" s="1"/>
    </row>
    <row r="227" spans="1:7" x14ac:dyDescent="0.2">
      <c r="A227" s="1"/>
      <c r="B227" s="1"/>
      <c r="C227" s="1"/>
      <c r="D227" s="1"/>
      <c r="E227" s="1"/>
      <c r="F227" s="1"/>
      <c r="G227" s="1"/>
    </row>
    <row r="228" spans="1:7" x14ac:dyDescent="0.2">
      <c r="A228" s="1"/>
      <c r="B228" s="1"/>
      <c r="C228" s="1"/>
      <c r="D228" s="1"/>
      <c r="E228" s="1"/>
      <c r="F228" s="1"/>
      <c r="G228" s="1"/>
    </row>
    <row r="229" spans="1:7" x14ac:dyDescent="0.2">
      <c r="A229" s="1"/>
      <c r="B229" s="1"/>
      <c r="C229" s="1"/>
      <c r="D229" s="1"/>
      <c r="E229" s="1"/>
      <c r="F229" s="1"/>
      <c r="G229" s="1"/>
    </row>
    <row r="230" spans="1:7" x14ac:dyDescent="0.2">
      <c r="A230" s="1"/>
      <c r="B230" s="1"/>
      <c r="C230" s="1"/>
      <c r="D230" s="1"/>
      <c r="E230" s="1"/>
      <c r="F230" s="1"/>
      <c r="G230" s="1"/>
    </row>
    <row r="231" spans="1:7" x14ac:dyDescent="0.2">
      <c r="A231" s="1"/>
      <c r="B231" s="1"/>
      <c r="C231" s="1"/>
      <c r="D231" s="1"/>
      <c r="E231" s="1"/>
      <c r="F231" s="1"/>
      <c r="G231" s="1"/>
    </row>
    <row r="232" spans="1:7" x14ac:dyDescent="0.2">
      <c r="A232" s="1"/>
      <c r="B232" s="1"/>
      <c r="C232" s="1"/>
      <c r="D232" s="1"/>
      <c r="E232" s="1"/>
      <c r="F232" s="1"/>
      <c r="G232" s="1"/>
    </row>
    <row r="233" spans="1:7" x14ac:dyDescent="0.2">
      <c r="A233" s="1"/>
      <c r="B233" s="1"/>
      <c r="C233" s="1"/>
      <c r="D233" s="1"/>
      <c r="E233" s="1"/>
      <c r="F233" s="1"/>
      <c r="G233" s="1"/>
    </row>
    <row r="234" spans="1:7" x14ac:dyDescent="0.2">
      <c r="A234" s="1"/>
      <c r="B234" s="1"/>
      <c r="C234" s="1"/>
      <c r="D234" s="1"/>
      <c r="E234" s="1"/>
      <c r="F234" s="1"/>
      <c r="G234" s="1"/>
    </row>
    <row r="235" spans="1:7" x14ac:dyDescent="0.2">
      <c r="A235" s="1"/>
      <c r="B235" s="1"/>
      <c r="C235" s="1"/>
      <c r="D235" s="1"/>
      <c r="E235" s="1"/>
      <c r="F235" s="1"/>
      <c r="G235" s="1"/>
    </row>
    <row r="236" spans="1:7" x14ac:dyDescent="0.2">
      <c r="A236" s="1"/>
      <c r="B236" s="1"/>
      <c r="C236" s="1"/>
      <c r="D236" s="1"/>
      <c r="E236" s="1"/>
      <c r="F236" s="1"/>
      <c r="G236" s="1"/>
    </row>
    <row r="237" spans="1:7" x14ac:dyDescent="0.2">
      <c r="A237" s="1"/>
      <c r="B237" s="1"/>
      <c r="C237" s="1"/>
      <c r="D237" s="1"/>
      <c r="E237" s="1"/>
      <c r="F237" s="1"/>
      <c r="G237" s="1"/>
    </row>
    <row r="238" spans="1:7" x14ac:dyDescent="0.2">
      <c r="A238" s="1"/>
      <c r="B238" s="1"/>
      <c r="C238" s="1"/>
      <c r="D238" s="1"/>
      <c r="E238" s="1"/>
      <c r="F238" s="1"/>
      <c r="G238" s="1"/>
    </row>
    <row r="239" spans="1:7" x14ac:dyDescent="0.2">
      <c r="A239" s="1"/>
      <c r="B239" s="1"/>
      <c r="C239" s="1"/>
      <c r="D239" s="1"/>
      <c r="E239" s="1"/>
      <c r="F239" s="1"/>
      <c r="G239" s="1"/>
    </row>
    <row r="240" spans="1:7" x14ac:dyDescent="0.2">
      <c r="A240" s="1"/>
      <c r="B240" s="1"/>
      <c r="C240" s="1"/>
      <c r="D240" s="1"/>
      <c r="E240" s="1"/>
      <c r="F240" s="1"/>
      <c r="G240" s="1"/>
    </row>
    <row r="241" spans="1:7" x14ac:dyDescent="0.2">
      <c r="A241" s="1"/>
      <c r="B241" s="1"/>
      <c r="C241" s="1"/>
      <c r="D241" s="1"/>
      <c r="E241" s="1"/>
      <c r="F241" s="1"/>
      <c r="G241" s="1"/>
    </row>
    <row r="242" spans="1:7" x14ac:dyDescent="0.2">
      <c r="A242" s="1"/>
      <c r="B242" s="1"/>
      <c r="C242" s="1"/>
      <c r="D242" s="1"/>
      <c r="E242" s="1"/>
      <c r="F242" s="1"/>
      <c r="G242" s="1"/>
    </row>
    <row r="243" spans="1:7" x14ac:dyDescent="0.2">
      <c r="A243" s="1"/>
      <c r="B243" s="1"/>
      <c r="C243" s="1"/>
      <c r="D243" s="1"/>
      <c r="E243" s="1"/>
      <c r="F243" s="1"/>
      <c r="G243" s="1"/>
    </row>
    <row r="244" spans="1:7" x14ac:dyDescent="0.2">
      <c r="A244" s="1"/>
      <c r="B244" s="1"/>
      <c r="C244" s="1"/>
      <c r="D244" s="1"/>
      <c r="E244" s="1"/>
      <c r="F244" s="1"/>
      <c r="G244" s="1"/>
    </row>
    <row r="245" spans="1:7" x14ac:dyDescent="0.2">
      <c r="A245" s="1"/>
      <c r="B245" s="1"/>
      <c r="C245" s="1"/>
      <c r="D245" s="1"/>
      <c r="E245" s="1"/>
      <c r="F245" s="1"/>
      <c r="G245" s="1"/>
    </row>
    <row r="246" spans="1:7" x14ac:dyDescent="0.2">
      <c r="A246" s="1"/>
      <c r="B246" s="1"/>
      <c r="C246" s="1"/>
      <c r="D246" s="1"/>
      <c r="E246" s="1"/>
      <c r="F246" s="1"/>
      <c r="G246" s="1"/>
    </row>
    <row r="247" spans="1:7" x14ac:dyDescent="0.2">
      <c r="A247" s="1"/>
      <c r="B247" s="1"/>
      <c r="C247" s="1"/>
      <c r="D247" s="1"/>
      <c r="E247" s="1"/>
      <c r="F247" s="1"/>
      <c r="G247" s="1"/>
    </row>
    <row r="248" spans="1:7" x14ac:dyDescent="0.2">
      <c r="A248" s="1"/>
      <c r="B248" s="1"/>
      <c r="C248" s="1"/>
      <c r="D248" s="1"/>
      <c r="E248" s="1"/>
      <c r="F248" s="1"/>
      <c r="G248" s="1"/>
    </row>
    <row r="249" spans="1:7" x14ac:dyDescent="0.2">
      <c r="A249" s="1"/>
      <c r="B249" s="1"/>
      <c r="C249" s="1"/>
      <c r="D249" s="1"/>
      <c r="E249" s="1"/>
      <c r="F249" s="1"/>
      <c r="G249" s="1"/>
    </row>
    <row r="250" spans="1:7" x14ac:dyDescent="0.2">
      <c r="A250" s="1"/>
      <c r="B250" s="1"/>
      <c r="C250" s="1"/>
      <c r="D250" s="1"/>
      <c r="E250" s="1"/>
      <c r="F250" s="1"/>
      <c r="G250" s="1"/>
    </row>
    <row r="251" spans="1:7" x14ac:dyDescent="0.2">
      <c r="A251" s="1"/>
      <c r="B251" s="1"/>
      <c r="C251" s="1"/>
      <c r="D251" s="1"/>
      <c r="E251" s="1"/>
      <c r="F251" s="1"/>
      <c r="G251" s="1"/>
    </row>
    <row r="252" spans="1:7" x14ac:dyDescent="0.2">
      <c r="A252" s="1"/>
      <c r="B252" s="1"/>
      <c r="C252" s="1"/>
      <c r="D252" s="1"/>
      <c r="E252" s="1"/>
      <c r="F252" s="1"/>
      <c r="G252" s="1"/>
    </row>
    <row r="253" spans="1:7" x14ac:dyDescent="0.2">
      <c r="A253" s="1"/>
      <c r="B253" s="1"/>
      <c r="C253" s="1"/>
      <c r="D253" s="1"/>
      <c r="E253" s="1"/>
      <c r="F253" s="1"/>
      <c r="G253" s="1"/>
    </row>
    <row r="254" spans="1:7" x14ac:dyDescent="0.2">
      <c r="A254" s="1"/>
      <c r="B254" s="1"/>
      <c r="C254" s="1"/>
      <c r="D254" s="1"/>
      <c r="E254" s="1"/>
      <c r="F254" s="1"/>
      <c r="G254" s="1"/>
    </row>
    <row r="255" spans="1:7" x14ac:dyDescent="0.2">
      <c r="A255" s="1"/>
      <c r="B255" s="1"/>
      <c r="C255" s="1"/>
      <c r="D255" s="1"/>
      <c r="E255" s="1"/>
      <c r="F255" s="1"/>
      <c r="G255" s="1"/>
    </row>
    <row r="256" spans="1:7" x14ac:dyDescent="0.2">
      <c r="A256" s="1"/>
      <c r="B256" s="1"/>
      <c r="C256" s="1"/>
      <c r="D256" s="1"/>
      <c r="E256" s="1"/>
      <c r="F256" s="1"/>
      <c r="G256" s="1"/>
    </row>
    <row r="257" spans="1:7" x14ac:dyDescent="0.2">
      <c r="A257" s="1"/>
      <c r="B257" s="1"/>
      <c r="C257" s="1"/>
      <c r="D257" s="1"/>
      <c r="E257" s="1"/>
      <c r="F257" s="1"/>
      <c r="G257" s="1"/>
    </row>
    <row r="258" spans="1:7" x14ac:dyDescent="0.2">
      <c r="A258" s="1"/>
      <c r="B258" s="1"/>
      <c r="C258" s="1"/>
      <c r="D258" s="1"/>
      <c r="E258" s="1"/>
      <c r="F258" s="1"/>
      <c r="G258" s="1"/>
    </row>
    <row r="259" spans="1:7" x14ac:dyDescent="0.2">
      <c r="A259" s="1"/>
      <c r="B259" s="1"/>
      <c r="C259" s="1"/>
      <c r="D259" s="1"/>
      <c r="E259" s="1"/>
      <c r="F259" s="1"/>
      <c r="G259" s="1"/>
    </row>
    <row r="260" spans="1:7" x14ac:dyDescent="0.2">
      <c r="A260" s="8"/>
    </row>
    <row r="261" spans="1:7" x14ac:dyDescent="0.2">
      <c r="A261" s="8"/>
    </row>
    <row r="262" spans="1:7" x14ac:dyDescent="0.2">
      <c r="A262" s="8"/>
    </row>
    <row r="263" spans="1:7" x14ac:dyDescent="0.2">
      <c r="A263" s="8"/>
    </row>
    <row r="264" spans="1:7" x14ac:dyDescent="0.2">
      <c r="A264" s="8"/>
    </row>
    <row r="265" spans="1:7" x14ac:dyDescent="0.2">
      <c r="A265" s="8"/>
    </row>
    <row r="266" spans="1:7" x14ac:dyDescent="0.2">
      <c r="A266" s="8"/>
    </row>
    <row r="267" spans="1:7" x14ac:dyDescent="0.2">
      <c r="A267" s="8"/>
    </row>
    <row r="268" spans="1:7" x14ac:dyDescent="0.2">
      <c r="A268" s="8"/>
    </row>
    <row r="269" spans="1:7" x14ac:dyDescent="0.2">
      <c r="A269" s="8"/>
    </row>
    <row r="270" spans="1:7" x14ac:dyDescent="0.2">
      <c r="A270" s="8"/>
    </row>
    <row r="271" spans="1:7" x14ac:dyDescent="0.2">
      <c r="A271" s="8"/>
    </row>
    <row r="272" spans="1:7" x14ac:dyDescent="0.2">
      <c r="A272" s="8"/>
    </row>
    <row r="273" spans="1:1" x14ac:dyDescent="0.2">
      <c r="A273" s="8"/>
    </row>
    <row r="274" spans="1:1" x14ac:dyDescent="0.2">
      <c r="A274" s="8"/>
    </row>
    <row r="275" spans="1:1" x14ac:dyDescent="0.2">
      <c r="A275" s="8"/>
    </row>
    <row r="276" spans="1:1" x14ac:dyDescent="0.2">
      <c r="A276" s="8"/>
    </row>
    <row r="277" spans="1:1" x14ac:dyDescent="0.2">
      <c r="A277" s="8"/>
    </row>
    <row r="278" spans="1:1" x14ac:dyDescent="0.2">
      <c r="A278" s="8"/>
    </row>
    <row r="279" spans="1:1" x14ac:dyDescent="0.2">
      <c r="A279" s="8"/>
    </row>
    <row r="280" spans="1:1" x14ac:dyDescent="0.2">
      <c r="A280" s="8"/>
    </row>
  </sheetData>
  <sheetProtection password="C690" sheet="1" objects="1" scenarios="1" selectLockedCells="1"/>
  <mergeCells count="31">
    <mergeCell ref="A34:C34"/>
    <mergeCell ref="C57:D57"/>
    <mergeCell ref="C56:D56"/>
    <mergeCell ref="C55:D55"/>
    <mergeCell ref="A16:C16"/>
    <mergeCell ref="A17:C17"/>
    <mergeCell ref="C43:D43"/>
    <mergeCell ref="C42:D42"/>
    <mergeCell ref="C41:D41"/>
    <mergeCell ref="A31:C31"/>
    <mergeCell ref="C3:D3"/>
    <mergeCell ref="C2:D2"/>
    <mergeCell ref="C1:D1"/>
    <mergeCell ref="A10:C10"/>
    <mergeCell ref="A11:C11"/>
    <mergeCell ref="A48:G48"/>
    <mergeCell ref="A7:G7"/>
    <mergeCell ref="A6:G6"/>
    <mergeCell ref="A27:G27"/>
    <mergeCell ref="A47:G47"/>
    <mergeCell ref="A32:C32"/>
    <mergeCell ref="A9:C9"/>
    <mergeCell ref="A15:C15"/>
    <mergeCell ref="A12:C12"/>
    <mergeCell ref="A13:C13"/>
    <mergeCell ref="A14:C14"/>
    <mergeCell ref="A33:C33"/>
    <mergeCell ref="A28:G28"/>
    <mergeCell ref="C23:D23"/>
    <mergeCell ref="C22:D22"/>
    <mergeCell ref="A30:C30"/>
  </mergeCells>
  <phoneticPr fontId="0" type="noConversion"/>
  <printOptions horizontalCentered="1" gridLinesSet="0"/>
  <pageMargins left="0" right="0" top="1" bottom="1" header="0.5" footer="0.5"/>
  <pageSetup scale="8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23"/>
  <sheetViews>
    <sheetView showGridLines="0" workbookViewId="0">
      <selection sqref="A1:B1"/>
    </sheetView>
  </sheetViews>
  <sheetFormatPr defaultRowHeight="12.75" x14ac:dyDescent="0.2"/>
  <cols>
    <col min="1" max="4" width="12.7109375" style="9" customWidth="1"/>
    <col min="5" max="5" width="2.7109375" style="9" customWidth="1"/>
    <col min="6" max="32" width="12.7109375" style="9" customWidth="1"/>
    <col min="33" max="16384" width="9.140625" style="9"/>
  </cols>
  <sheetData>
    <row r="1" spans="1:5" x14ac:dyDescent="0.2">
      <c r="A1" s="194" t="s">
        <v>189</v>
      </c>
      <c r="B1" s="194"/>
      <c r="C1" s="2"/>
      <c r="D1" s="2"/>
      <c r="E1" s="2"/>
    </row>
    <row r="2" spans="1:5" x14ac:dyDescent="0.2">
      <c r="A2" s="2"/>
      <c r="B2" s="2"/>
      <c r="C2" s="2"/>
      <c r="D2" s="2"/>
      <c r="E2" s="2"/>
    </row>
    <row r="3" spans="1:5" x14ac:dyDescent="0.2">
      <c r="A3" s="187" t="s">
        <v>124</v>
      </c>
      <c r="B3" s="187"/>
      <c r="C3" s="187"/>
      <c r="D3" s="187"/>
      <c r="E3" s="10"/>
    </row>
    <row r="4" spans="1:5" x14ac:dyDescent="0.2">
      <c r="A4" s="11"/>
      <c r="B4" s="11"/>
      <c r="C4" s="11"/>
      <c r="D4" s="11"/>
      <c r="E4" s="11"/>
    </row>
    <row r="5" spans="1:5" x14ac:dyDescent="0.2">
      <c r="A5" s="195" t="s">
        <v>2</v>
      </c>
      <c r="B5" s="195"/>
      <c r="C5" s="195"/>
      <c r="D5" s="140">
        <v>900</v>
      </c>
      <c r="E5" s="12"/>
    </row>
    <row r="6" spans="1:5" x14ac:dyDescent="0.2">
      <c r="A6" s="195" t="s">
        <v>3</v>
      </c>
      <c r="B6" s="195"/>
      <c r="C6" s="195"/>
      <c r="D6" s="140">
        <v>2700</v>
      </c>
      <c r="E6" s="12"/>
    </row>
    <row r="7" spans="1:5" x14ac:dyDescent="0.2">
      <c r="A7" s="195" t="s">
        <v>4</v>
      </c>
      <c r="B7" s="195"/>
      <c r="C7" s="195"/>
      <c r="D7" s="140">
        <v>16000</v>
      </c>
      <c r="E7" s="12"/>
    </row>
    <row r="8" spans="1:5" x14ac:dyDescent="0.2">
      <c r="A8" s="195" t="s">
        <v>5</v>
      </c>
      <c r="B8" s="195"/>
      <c r="C8" s="195"/>
      <c r="D8" s="131">
        <v>38400</v>
      </c>
      <c r="E8" s="12"/>
    </row>
    <row r="9" spans="1:5" x14ac:dyDescent="0.2">
      <c r="A9" s="195" t="s">
        <v>6</v>
      </c>
      <c r="B9" s="195"/>
      <c r="C9" s="195"/>
      <c r="D9" s="14">
        <v>0.04</v>
      </c>
      <c r="E9" s="12"/>
    </row>
    <row r="10" spans="1:5" x14ac:dyDescent="0.2">
      <c r="A10" s="195" t="s">
        <v>7</v>
      </c>
      <c r="B10" s="195"/>
      <c r="C10" s="195"/>
      <c r="D10" s="140">
        <v>2000</v>
      </c>
      <c r="E10" s="12"/>
    </row>
    <row r="11" spans="1:5" x14ac:dyDescent="0.2">
      <c r="A11" s="195" t="s">
        <v>9</v>
      </c>
      <c r="B11" s="195"/>
      <c r="C11" s="195"/>
      <c r="D11" s="140">
        <v>1800</v>
      </c>
      <c r="E11" s="12"/>
    </row>
    <row r="12" spans="1:5" x14ac:dyDescent="0.2">
      <c r="A12" s="195" t="s">
        <v>10</v>
      </c>
      <c r="B12" s="195"/>
      <c r="C12" s="195"/>
      <c r="D12" s="131">
        <v>18450</v>
      </c>
      <c r="E12" s="12"/>
    </row>
    <row r="13" spans="1:5" x14ac:dyDescent="0.2">
      <c r="A13" s="195" t="s">
        <v>69</v>
      </c>
      <c r="B13" s="195"/>
      <c r="C13" s="195"/>
      <c r="D13" s="131">
        <v>11700</v>
      </c>
      <c r="E13" s="12"/>
    </row>
    <row r="14" spans="1:5" x14ac:dyDescent="0.2">
      <c r="A14" s="195"/>
      <c r="B14" s="195"/>
      <c r="C14" s="195"/>
      <c r="D14" s="13"/>
      <c r="E14" s="12"/>
    </row>
    <row r="15" spans="1:5" x14ac:dyDescent="0.2">
      <c r="A15" s="195" t="s">
        <v>19</v>
      </c>
      <c r="B15" s="195"/>
      <c r="C15" s="195"/>
      <c r="D15" s="13"/>
      <c r="E15" s="12"/>
    </row>
    <row r="16" spans="1:5" x14ac:dyDescent="0.2">
      <c r="A16" s="195" t="s">
        <v>20</v>
      </c>
      <c r="B16" s="195"/>
      <c r="C16" s="195"/>
      <c r="D16" s="140">
        <v>3</v>
      </c>
      <c r="E16" s="12"/>
    </row>
    <row r="17" spans="1:5" x14ac:dyDescent="0.2">
      <c r="A17" s="195" t="s">
        <v>22</v>
      </c>
      <c r="B17" s="195"/>
      <c r="C17" s="195"/>
      <c r="D17" s="70">
        <v>2.5</v>
      </c>
      <c r="E17" s="12"/>
    </row>
    <row r="18" spans="1:5" x14ac:dyDescent="0.2">
      <c r="A18" s="195" t="s">
        <v>35</v>
      </c>
      <c r="B18" s="195"/>
      <c r="C18" s="195"/>
      <c r="D18" s="16">
        <v>0.3</v>
      </c>
      <c r="E18" s="12"/>
    </row>
    <row r="19" spans="1:5" x14ac:dyDescent="0.2">
      <c r="A19" s="195" t="s">
        <v>34</v>
      </c>
      <c r="B19" s="195"/>
      <c r="C19" s="195"/>
      <c r="D19" s="17">
        <v>0.6</v>
      </c>
      <c r="E19" s="11"/>
    </row>
    <row r="20" spans="1:5" x14ac:dyDescent="0.2">
      <c r="A20" s="195" t="s">
        <v>24</v>
      </c>
      <c r="B20" s="195"/>
      <c r="C20" s="195"/>
      <c r="D20" s="132">
        <v>12</v>
      </c>
      <c r="E20" s="11"/>
    </row>
    <row r="21" spans="1:5" x14ac:dyDescent="0.2">
      <c r="A21" s="195" t="s">
        <v>125</v>
      </c>
      <c r="B21" s="195"/>
      <c r="C21" s="195"/>
      <c r="D21" s="132">
        <v>6</v>
      </c>
      <c r="E21" s="11"/>
    </row>
    <row r="22" spans="1:5" x14ac:dyDescent="0.2">
      <c r="A22" s="11"/>
      <c r="B22" s="11"/>
      <c r="C22" s="11"/>
      <c r="D22" s="11"/>
      <c r="E22" s="11"/>
    </row>
    <row r="23" spans="1:5" x14ac:dyDescent="0.2">
      <c r="A23" s="2"/>
      <c r="B23" s="2"/>
      <c r="C23" s="2"/>
      <c r="D23" s="2"/>
      <c r="E23" s="2"/>
    </row>
  </sheetData>
  <sheetProtection password="C690" sheet="1" objects="1" scenarios="1" selectLockedCells="1" selectUnlockedCells="1"/>
  <mergeCells count="19">
    <mergeCell ref="A13:C13"/>
    <mergeCell ref="A14:C14"/>
    <mergeCell ref="A21:C21"/>
    <mergeCell ref="A15:C15"/>
    <mergeCell ref="A16:C16"/>
    <mergeCell ref="A17:C17"/>
    <mergeCell ref="A18:C18"/>
    <mergeCell ref="A19:C19"/>
    <mergeCell ref="A20:C20"/>
    <mergeCell ref="A8:C8"/>
    <mergeCell ref="A9:C9"/>
    <mergeCell ref="A10:C10"/>
    <mergeCell ref="A11:C11"/>
    <mergeCell ref="A12:C12"/>
    <mergeCell ref="A3:D3"/>
    <mergeCell ref="A1:B1"/>
    <mergeCell ref="A5:C5"/>
    <mergeCell ref="A6:C6"/>
    <mergeCell ref="A7:C7"/>
  </mergeCells>
  <phoneticPr fontId="6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AS278"/>
  <sheetViews>
    <sheetView showGridLines="0" zoomScaleNormal="100" workbookViewId="0">
      <selection activeCell="C1" sqref="C1:D1"/>
    </sheetView>
  </sheetViews>
  <sheetFormatPr defaultRowHeight="12.75" x14ac:dyDescent="0.2"/>
  <cols>
    <col min="1" max="7" width="12.7109375" style="25" customWidth="1"/>
    <col min="8" max="8" width="2.7109375" style="1" customWidth="1"/>
    <col min="9" max="23" width="12.7109375" style="1" customWidth="1"/>
    <col min="24" max="45" width="9.140625" style="1"/>
    <col min="46" max="16384" width="9.140625" style="25"/>
  </cols>
  <sheetData>
    <row r="1" spans="1:9" x14ac:dyDescent="0.2">
      <c r="A1" s="2"/>
      <c r="B1" s="27" t="s">
        <v>0</v>
      </c>
      <c r="C1" s="196"/>
      <c r="D1" s="196"/>
      <c r="H1" s="2"/>
      <c r="I1" s="2"/>
    </row>
    <row r="2" spans="1:9" x14ac:dyDescent="0.2">
      <c r="A2" s="2"/>
      <c r="B2" s="27" t="s">
        <v>1</v>
      </c>
      <c r="C2" s="196"/>
      <c r="D2" s="196"/>
      <c r="H2" s="2"/>
      <c r="I2" s="2"/>
    </row>
    <row r="3" spans="1:9" x14ac:dyDescent="0.2">
      <c r="A3" s="2"/>
      <c r="C3" s="190" t="s">
        <v>188</v>
      </c>
      <c r="D3" s="197"/>
      <c r="H3" s="2"/>
      <c r="I3" s="2"/>
    </row>
    <row r="4" spans="1:9" x14ac:dyDescent="0.2">
      <c r="A4" s="2"/>
      <c r="B4" s="2"/>
      <c r="C4" s="2"/>
      <c r="D4" s="2"/>
      <c r="E4" s="2"/>
      <c r="F4" s="2"/>
      <c r="H4" s="2"/>
      <c r="I4" s="2"/>
    </row>
    <row r="5" spans="1:9" x14ac:dyDescent="0.2">
      <c r="A5" s="187" t="s">
        <v>126</v>
      </c>
      <c r="B5" s="187"/>
      <c r="C5" s="187"/>
      <c r="D5" s="187"/>
      <c r="E5" s="187"/>
      <c r="F5" s="187"/>
      <c r="G5" s="187"/>
      <c r="H5" s="11"/>
      <c r="I5" s="2"/>
    </row>
    <row r="6" spans="1:9" x14ac:dyDescent="0.2">
      <c r="A6" s="186" t="s">
        <v>37</v>
      </c>
      <c r="B6" s="186"/>
      <c r="C6" s="186"/>
      <c r="D6" s="186"/>
      <c r="E6" s="186"/>
      <c r="F6" s="186"/>
      <c r="G6" s="186"/>
      <c r="H6" s="11"/>
      <c r="I6" s="2"/>
    </row>
    <row r="7" spans="1:9" x14ac:dyDescent="0.2">
      <c r="A7" s="26"/>
      <c r="B7" s="26"/>
      <c r="C7" s="26"/>
      <c r="D7" s="60"/>
      <c r="E7" s="60"/>
      <c r="F7" s="11"/>
      <c r="G7" s="26"/>
      <c r="H7" s="11"/>
      <c r="I7" s="2"/>
    </row>
    <row r="8" spans="1:9" x14ac:dyDescent="0.2">
      <c r="A8" s="198" t="s">
        <v>135</v>
      </c>
      <c r="B8" s="198"/>
      <c r="C8" s="198"/>
      <c r="D8" s="198"/>
      <c r="E8" s="198"/>
      <c r="F8" s="11"/>
      <c r="G8" s="26"/>
      <c r="H8" s="11"/>
      <c r="I8" s="2"/>
    </row>
    <row r="9" spans="1:9" x14ac:dyDescent="0.2">
      <c r="A9" s="199" t="s">
        <v>82</v>
      </c>
      <c r="B9" s="199"/>
      <c r="C9" s="199"/>
      <c r="D9" s="199"/>
      <c r="E9" s="199"/>
      <c r="F9" s="74"/>
      <c r="G9" s="26"/>
      <c r="H9" s="11"/>
      <c r="I9" s="2"/>
    </row>
    <row r="10" spans="1:9" x14ac:dyDescent="0.2">
      <c r="A10" s="199" t="s">
        <v>81</v>
      </c>
      <c r="B10" s="199"/>
      <c r="C10" s="199"/>
      <c r="D10" s="199"/>
      <c r="E10" s="199"/>
      <c r="F10" s="73"/>
      <c r="G10" s="26"/>
      <c r="H10" s="11"/>
      <c r="I10" s="2"/>
    </row>
    <row r="11" spans="1:9" x14ac:dyDescent="0.2">
      <c r="A11" s="199" t="s">
        <v>83</v>
      </c>
      <c r="B11" s="199"/>
      <c r="C11" s="199"/>
      <c r="D11" s="199"/>
      <c r="E11" s="199"/>
      <c r="F11" s="84"/>
      <c r="G11" s="26"/>
      <c r="H11" s="11"/>
      <c r="I11" s="2"/>
    </row>
    <row r="12" spans="1:9" ht="13.5" thickBot="1" x14ac:dyDescent="0.25">
      <c r="A12" s="199" t="s">
        <v>141</v>
      </c>
      <c r="B12" s="199"/>
      <c r="C12" s="199"/>
      <c r="D12" s="199"/>
      <c r="E12" s="199"/>
      <c r="F12" s="75"/>
      <c r="G12" s="26"/>
      <c r="H12" s="11"/>
      <c r="I12" s="2"/>
    </row>
    <row r="13" spans="1:9" ht="13.5" thickTop="1" x14ac:dyDescent="0.2">
      <c r="A13" s="199"/>
      <c r="B13" s="199"/>
      <c r="C13" s="199"/>
      <c r="D13" s="199"/>
      <c r="E13" s="199"/>
      <c r="F13" s="59" t="str">
        <f>IF(F12="","",IF(F12=11400,"Correct!","Try again!"))</f>
        <v/>
      </c>
      <c r="G13" s="26"/>
      <c r="H13" s="11"/>
      <c r="I13" s="2"/>
    </row>
    <row r="14" spans="1:9" x14ac:dyDescent="0.2">
      <c r="A14" s="198" t="s">
        <v>138</v>
      </c>
      <c r="B14" s="198"/>
      <c r="C14" s="198"/>
      <c r="D14" s="198"/>
      <c r="E14" s="198"/>
      <c r="F14" s="59"/>
      <c r="G14" s="26"/>
      <c r="H14" s="11"/>
      <c r="I14" s="2"/>
    </row>
    <row r="15" spans="1:9" x14ac:dyDescent="0.2">
      <c r="A15" s="199" t="s">
        <v>137</v>
      </c>
      <c r="B15" s="199"/>
      <c r="C15" s="199"/>
      <c r="D15" s="199"/>
      <c r="E15" s="199"/>
      <c r="F15" s="82"/>
      <c r="G15" s="26"/>
      <c r="H15" s="11"/>
      <c r="I15" s="2"/>
    </row>
    <row r="16" spans="1:9" x14ac:dyDescent="0.2">
      <c r="A16" s="199" t="s">
        <v>178</v>
      </c>
      <c r="B16" s="199"/>
      <c r="C16" s="199"/>
      <c r="D16" s="199"/>
      <c r="E16" s="199"/>
      <c r="F16" s="83"/>
      <c r="G16" s="26"/>
      <c r="H16" s="11"/>
      <c r="I16" s="2"/>
    </row>
    <row r="17" spans="1:9" x14ac:dyDescent="0.2">
      <c r="A17" s="199"/>
      <c r="B17" s="199"/>
      <c r="C17" s="199"/>
      <c r="D17" s="199"/>
      <c r="E17" s="199"/>
      <c r="F17" s="59" t="str">
        <f>IF(F16="","",IF(F16=22.8,"Correct!","Try again!"))</f>
        <v/>
      </c>
      <c r="G17" s="26"/>
      <c r="H17" s="11"/>
      <c r="I17" s="2"/>
    </row>
    <row r="18" spans="1:9" x14ac:dyDescent="0.2">
      <c r="A18" s="199"/>
      <c r="B18" s="199"/>
      <c r="C18" s="199"/>
      <c r="D18" s="199"/>
      <c r="E18" s="199"/>
      <c r="F18" s="59"/>
      <c r="G18" s="26"/>
      <c r="H18" s="11"/>
      <c r="I18" s="2"/>
    </row>
    <row r="19" spans="1:9" x14ac:dyDescent="0.2">
      <c r="A19" s="199" t="s">
        <v>84</v>
      </c>
      <c r="B19" s="199"/>
      <c r="C19" s="199"/>
      <c r="D19" s="199"/>
      <c r="E19" s="199"/>
      <c r="F19" s="163"/>
      <c r="G19" s="26"/>
      <c r="H19" s="11"/>
      <c r="I19" s="2"/>
    </row>
    <row r="20" spans="1:9" ht="13.5" thickBot="1" x14ac:dyDescent="0.25">
      <c r="A20" s="199" t="s">
        <v>142</v>
      </c>
      <c r="B20" s="199"/>
      <c r="C20" s="199"/>
      <c r="D20" s="199"/>
      <c r="E20" s="199"/>
      <c r="F20" s="164"/>
      <c r="G20" s="26"/>
      <c r="H20" s="11"/>
      <c r="I20" s="2"/>
    </row>
    <row r="21" spans="1:9" ht="13.5" thickTop="1" x14ac:dyDescent="0.2">
      <c r="A21" s="199"/>
      <c r="B21" s="199"/>
      <c r="C21" s="199"/>
      <c r="D21" s="199"/>
      <c r="E21" s="199"/>
      <c r="F21" s="59" t="str">
        <f>IF(F20="","",IF(F20=3.8,"Correct!","Try again!"))</f>
        <v/>
      </c>
      <c r="G21" s="26"/>
      <c r="H21" s="11"/>
      <c r="I21" s="2"/>
    </row>
    <row r="22" spans="1:9" x14ac:dyDescent="0.2">
      <c r="A22" s="198" t="s">
        <v>143</v>
      </c>
      <c r="B22" s="198"/>
      <c r="C22" s="198"/>
      <c r="D22" s="198"/>
      <c r="E22" s="198"/>
      <c r="F22" s="26"/>
      <c r="G22" s="26"/>
      <c r="H22" s="11"/>
      <c r="I22" s="2"/>
    </row>
    <row r="23" spans="1:9" x14ac:dyDescent="0.2">
      <c r="A23" s="199" t="s">
        <v>86</v>
      </c>
      <c r="B23" s="199"/>
      <c r="C23" s="199"/>
      <c r="D23" s="199"/>
      <c r="E23" s="199"/>
      <c r="F23" s="74"/>
      <c r="G23" s="26"/>
      <c r="H23" s="11"/>
      <c r="I23" s="2"/>
    </row>
    <row r="24" spans="1:9" x14ac:dyDescent="0.2">
      <c r="A24" s="199" t="s">
        <v>85</v>
      </c>
      <c r="B24" s="199"/>
      <c r="C24" s="199"/>
      <c r="D24" s="199"/>
      <c r="E24" s="199"/>
      <c r="F24" s="80"/>
      <c r="G24" s="26"/>
      <c r="H24" s="11"/>
      <c r="I24" s="2"/>
    </row>
    <row r="25" spans="1:9" ht="13.5" thickBot="1" x14ac:dyDescent="0.25">
      <c r="A25" s="199" t="s">
        <v>144</v>
      </c>
      <c r="B25" s="199"/>
      <c r="C25" s="199"/>
      <c r="D25" s="199"/>
      <c r="E25" s="199"/>
      <c r="F25" s="85"/>
      <c r="G25" s="51"/>
      <c r="H25" s="11"/>
      <c r="I25" s="2"/>
    </row>
    <row r="26" spans="1:9" ht="13.5" thickTop="1" x14ac:dyDescent="0.2">
      <c r="A26" s="199"/>
      <c r="B26" s="199"/>
      <c r="C26" s="199"/>
      <c r="D26" s="199"/>
      <c r="E26" s="199"/>
      <c r="F26" s="59" t="str">
        <f>IF(F25="","",IF(F25=1400,"Correct!","Try again!"))</f>
        <v/>
      </c>
      <c r="G26" s="26"/>
      <c r="H26" s="11"/>
      <c r="I26" s="2"/>
    </row>
    <row r="27" spans="1:9" x14ac:dyDescent="0.2">
      <c r="A27" s="199"/>
      <c r="B27" s="199"/>
      <c r="C27" s="199"/>
      <c r="D27" s="199"/>
      <c r="E27" s="199"/>
      <c r="F27" s="26"/>
      <c r="G27" s="26"/>
      <c r="H27" s="11"/>
      <c r="I27" s="2"/>
    </row>
    <row r="28" spans="1:9" x14ac:dyDescent="0.2">
      <c r="A28" s="199" t="s">
        <v>145</v>
      </c>
      <c r="B28" s="199"/>
      <c r="C28" s="199"/>
      <c r="D28" s="199"/>
      <c r="E28" s="59" t="str">
        <f>IF(F28="","",IF(F28=2000,"Correct!--&gt;","Try again!--&gt;"))</f>
        <v/>
      </c>
      <c r="F28" s="73"/>
      <c r="G28" s="49"/>
      <c r="H28" s="11"/>
      <c r="I28" s="2"/>
    </row>
    <row r="29" spans="1:9" x14ac:dyDescent="0.2">
      <c r="A29" s="199" t="s">
        <v>146</v>
      </c>
      <c r="B29" s="199"/>
      <c r="C29" s="199"/>
      <c r="D29" s="199"/>
      <c r="E29" s="199"/>
      <c r="F29" s="80"/>
      <c r="G29" s="49"/>
      <c r="H29" s="11"/>
      <c r="I29" s="2"/>
    </row>
    <row r="30" spans="1:9" ht="13.5" thickBot="1" x14ac:dyDescent="0.25">
      <c r="A30" s="199" t="s">
        <v>144</v>
      </c>
      <c r="B30" s="199"/>
      <c r="C30" s="199"/>
      <c r="D30" s="199"/>
      <c r="E30" s="199"/>
      <c r="F30" s="85"/>
      <c r="G30" s="51"/>
      <c r="H30" s="11"/>
      <c r="I30" s="2"/>
    </row>
    <row r="31" spans="1:9" ht="13.5" thickTop="1" x14ac:dyDescent="0.2">
      <c r="A31" s="199"/>
      <c r="B31" s="199"/>
      <c r="C31" s="199"/>
      <c r="D31" s="199"/>
      <c r="E31" s="199"/>
      <c r="F31" s="59"/>
      <c r="G31" s="26"/>
      <c r="H31" s="11"/>
      <c r="I31" s="2"/>
    </row>
    <row r="32" spans="1:9" x14ac:dyDescent="0.2">
      <c r="A32" s="198" t="s">
        <v>147</v>
      </c>
      <c r="B32" s="198"/>
      <c r="C32" s="198"/>
      <c r="D32" s="198"/>
      <c r="E32" s="198"/>
      <c r="F32" s="26"/>
      <c r="G32" s="26"/>
      <c r="H32" s="11"/>
      <c r="I32" s="2"/>
    </row>
    <row r="33" spans="1:9" x14ac:dyDescent="0.2">
      <c r="A33" s="188" t="s">
        <v>191</v>
      </c>
      <c r="B33" s="199"/>
      <c r="C33" s="199"/>
      <c r="D33" s="199"/>
      <c r="E33" s="199"/>
      <c r="F33" s="26"/>
      <c r="G33" s="74"/>
      <c r="H33" s="11"/>
      <c r="I33" s="2"/>
    </row>
    <row r="34" spans="1:9" x14ac:dyDescent="0.2">
      <c r="A34" s="188" t="s">
        <v>192</v>
      </c>
      <c r="B34" s="199"/>
      <c r="C34" s="199"/>
      <c r="D34" s="199"/>
      <c r="E34" s="199"/>
      <c r="F34" s="26"/>
      <c r="G34" s="165"/>
      <c r="H34" s="11"/>
      <c r="I34" s="2"/>
    </row>
    <row r="35" spans="1:9" ht="13.5" thickBot="1" x14ac:dyDescent="0.25">
      <c r="A35" s="199" t="s">
        <v>148</v>
      </c>
      <c r="B35" s="199"/>
      <c r="C35" s="199"/>
      <c r="D35" s="199"/>
      <c r="E35" s="199"/>
      <c r="F35" s="26"/>
      <c r="G35" s="167"/>
      <c r="H35" s="11"/>
      <c r="I35" s="2"/>
    </row>
    <row r="36" spans="1:9" ht="13.5" thickTop="1" x14ac:dyDescent="0.2">
      <c r="A36" s="199"/>
      <c r="B36" s="199"/>
      <c r="C36" s="199"/>
      <c r="D36" s="199"/>
      <c r="E36" s="199"/>
      <c r="F36" s="26"/>
      <c r="G36" s="59" t="str">
        <f>IF(G35="","",IF(G35=800,"Correct!","Try again!"))</f>
        <v/>
      </c>
      <c r="H36" s="11"/>
      <c r="I36" s="2"/>
    </row>
    <row r="37" spans="1:9" x14ac:dyDescent="0.2">
      <c r="A37" s="199"/>
      <c r="B37" s="199"/>
      <c r="C37" s="199"/>
      <c r="D37" s="199"/>
      <c r="E37" s="199"/>
      <c r="F37" s="26"/>
      <c r="G37" s="59"/>
      <c r="H37" s="11"/>
      <c r="I37" s="2"/>
    </row>
    <row r="38" spans="1:9" x14ac:dyDescent="0.2">
      <c r="A38" s="199" t="s">
        <v>149</v>
      </c>
      <c r="B38" s="199"/>
      <c r="C38" s="199"/>
      <c r="D38" s="199"/>
      <c r="E38" s="199"/>
      <c r="F38" s="26"/>
      <c r="G38" s="74"/>
      <c r="H38" s="11"/>
      <c r="I38" s="2"/>
    </row>
    <row r="39" spans="1:9" x14ac:dyDescent="0.2">
      <c r="A39" s="199" t="s">
        <v>136</v>
      </c>
      <c r="B39" s="199"/>
      <c r="C39" s="199"/>
      <c r="D39" s="199"/>
      <c r="E39" s="199"/>
      <c r="F39" s="26"/>
      <c r="G39" s="168"/>
      <c r="H39" s="11"/>
      <c r="I39" s="2"/>
    </row>
    <row r="40" spans="1:9" ht="13.5" thickBot="1" x14ac:dyDescent="0.25">
      <c r="A40" s="199" t="s">
        <v>87</v>
      </c>
      <c r="B40" s="199"/>
      <c r="C40" s="199"/>
      <c r="D40" s="199"/>
      <c r="E40" s="199"/>
      <c r="F40" s="26"/>
      <c r="G40" s="166"/>
      <c r="H40" s="11"/>
      <c r="I40" s="2"/>
    </row>
    <row r="41" spans="1:9" ht="13.5" thickTop="1" x14ac:dyDescent="0.2">
      <c r="A41" s="199"/>
      <c r="B41" s="199"/>
      <c r="C41" s="199"/>
      <c r="D41" s="199"/>
      <c r="E41" s="199"/>
      <c r="F41" s="26"/>
      <c r="G41" s="59" t="str">
        <f>IF(G40="","",IF(G40=10,"Correct!","Try again!"))</f>
        <v/>
      </c>
      <c r="H41" s="11"/>
      <c r="I41" s="2"/>
    </row>
    <row r="42" spans="1:9" x14ac:dyDescent="0.2">
      <c r="A42" s="199"/>
      <c r="B42" s="199"/>
      <c r="C42" s="199"/>
      <c r="D42" s="199"/>
      <c r="E42" s="199"/>
      <c r="F42" s="26"/>
      <c r="G42" s="26"/>
      <c r="H42" s="11"/>
      <c r="I42" s="2"/>
    </row>
    <row r="43" spans="1:9" x14ac:dyDescent="0.2">
      <c r="A43" s="198" t="s">
        <v>150</v>
      </c>
      <c r="B43" s="198"/>
      <c r="C43" s="198"/>
      <c r="D43" s="198"/>
      <c r="E43" s="198"/>
      <c r="F43" s="26"/>
      <c r="G43" s="59"/>
      <c r="H43" s="11"/>
      <c r="I43" s="2"/>
    </row>
    <row r="44" spans="1:9" x14ac:dyDescent="0.2">
      <c r="A44" s="199"/>
      <c r="B44" s="199"/>
      <c r="C44" s="199"/>
      <c r="D44" s="199"/>
      <c r="E44" s="199"/>
      <c r="F44" s="26"/>
      <c r="G44" s="59"/>
      <c r="H44" s="11"/>
      <c r="I44" s="2"/>
    </row>
    <row r="45" spans="1:9" x14ac:dyDescent="0.2">
      <c r="A45" s="199" t="s">
        <v>139</v>
      </c>
      <c r="B45" s="199"/>
      <c r="C45" s="199"/>
      <c r="D45" s="199"/>
      <c r="E45" s="199"/>
      <c r="F45" s="26"/>
      <c r="G45" s="72"/>
      <c r="H45" s="11"/>
      <c r="I45" s="2"/>
    </row>
    <row r="46" spans="1:9" x14ac:dyDescent="0.2">
      <c r="A46" s="199" t="s">
        <v>140</v>
      </c>
      <c r="B46" s="199"/>
      <c r="C46" s="199"/>
      <c r="D46" s="199"/>
      <c r="E46" s="199"/>
      <c r="F46" s="26"/>
      <c r="G46" s="80"/>
      <c r="H46" s="11"/>
      <c r="I46" s="2"/>
    </row>
    <row r="47" spans="1:9" x14ac:dyDescent="0.2">
      <c r="A47" s="199" t="s">
        <v>88</v>
      </c>
      <c r="B47" s="199"/>
      <c r="C47" s="199"/>
      <c r="D47" s="199"/>
      <c r="E47" s="199"/>
      <c r="F47" s="26"/>
      <c r="G47" s="81"/>
      <c r="H47" s="11"/>
      <c r="I47" s="2"/>
    </row>
    <row r="48" spans="1:9" x14ac:dyDescent="0.2">
      <c r="A48" s="199" t="s">
        <v>89</v>
      </c>
      <c r="B48" s="199"/>
      <c r="C48" s="199"/>
      <c r="D48" s="199"/>
      <c r="E48" s="199"/>
      <c r="F48" s="74"/>
      <c r="G48" s="78"/>
      <c r="H48" s="11"/>
      <c r="I48" s="2"/>
    </row>
    <row r="49" spans="1:9" x14ac:dyDescent="0.2">
      <c r="A49" s="199" t="s">
        <v>151</v>
      </c>
      <c r="B49" s="199"/>
      <c r="C49" s="199"/>
      <c r="D49" s="199"/>
      <c r="E49" s="199"/>
      <c r="F49" s="56"/>
      <c r="G49" s="55"/>
      <c r="H49" s="11"/>
      <c r="I49" s="2"/>
    </row>
    <row r="50" spans="1:9" ht="13.5" thickBot="1" x14ac:dyDescent="0.25">
      <c r="A50" s="199" t="s">
        <v>90</v>
      </c>
      <c r="B50" s="199"/>
      <c r="C50" s="199"/>
      <c r="D50" s="199"/>
      <c r="E50" s="199"/>
      <c r="F50" s="26"/>
      <c r="G50" s="75"/>
      <c r="H50" s="11"/>
      <c r="I50" s="2"/>
    </row>
    <row r="51" spans="1:9" ht="13.5" thickTop="1" x14ac:dyDescent="0.2">
      <c r="A51" s="199"/>
      <c r="B51" s="199"/>
      <c r="C51" s="199"/>
      <c r="D51" s="199"/>
      <c r="E51" s="199"/>
      <c r="F51" s="26"/>
      <c r="G51" s="59" t="str">
        <f>IF(G50="","",IF(G50=9450,"Correct!","Try again!"))</f>
        <v/>
      </c>
      <c r="H51" s="11"/>
      <c r="I51" s="2"/>
    </row>
    <row r="52" spans="1:9" x14ac:dyDescent="0.2">
      <c r="A52" s="199"/>
      <c r="B52" s="199"/>
      <c r="C52" s="199"/>
      <c r="D52" s="199"/>
      <c r="E52" s="199"/>
      <c r="F52" s="26"/>
      <c r="G52" s="59"/>
      <c r="H52" s="11"/>
      <c r="I52" s="2"/>
    </row>
    <row r="53" spans="1:9" x14ac:dyDescent="0.2">
      <c r="A53" s="199"/>
      <c r="B53" s="199"/>
      <c r="C53" s="199"/>
      <c r="D53" s="199"/>
      <c r="E53" s="199"/>
      <c r="F53" s="58"/>
      <c r="G53" s="86" t="s">
        <v>11</v>
      </c>
      <c r="H53" s="11"/>
      <c r="I53" s="2"/>
    </row>
    <row r="54" spans="1:9" x14ac:dyDescent="0.2">
      <c r="A54" s="115" t="s">
        <v>12</v>
      </c>
      <c r="B54" s="115" t="s">
        <v>12</v>
      </c>
      <c r="C54" s="115" t="s">
        <v>11</v>
      </c>
      <c r="D54" s="116" t="s">
        <v>36</v>
      </c>
      <c r="E54" s="116"/>
      <c r="F54" s="116" t="s">
        <v>36</v>
      </c>
      <c r="G54" s="86" t="s">
        <v>26</v>
      </c>
      <c r="H54" s="11"/>
      <c r="I54" s="2"/>
    </row>
    <row r="55" spans="1:9" x14ac:dyDescent="0.2">
      <c r="A55" s="71" t="s">
        <v>26</v>
      </c>
      <c r="B55" s="117" t="s">
        <v>27</v>
      </c>
      <c r="C55" s="117" t="s">
        <v>27</v>
      </c>
      <c r="D55" s="71" t="s">
        <v>28</v>
      </c>
      <c r="E55" s="71"/>
      <c r="F55" s="118" t="s">
        <v>29</v>
      </c>
      <c r="G55" s="118" t="s">
        <v>29</v>
      </c>
      <c r="H55" s="11"/>
      <c r="I55" s="2"/>
    </row>
    <row r="56" spans="1:9" x14ac:dyDescent="0.2">
      <c r="A56" s="66"/>
      <c r="B56" s="123"/>
      <c r="C56" s="122"/>
      <c r="D56" s="123"/>
      <c r="E56" s="90"/>
      <c r="F56" s="91"/>
      <c r="G56" s="92"/>
      <c r="H56" s="11"/>
      <c r="I56" s="2"/>
    </row>
    <row r="57" spans="1:9" x14ac:dyDescent="0.2">
      <c r="A57" s="26"/>
      <c r="B57" s="26"/>
      <c r="C57" s="26"/>
      <c r="D57" s="26"/>
      <c r="E57" s="26"/>
      <c r="F57" s="26"/>
      <c r="G57" s="26"/>
      <c r="H57" s="11"/>
      <c r="I57" s="2"/>
    </row>
    <row r="58" spans="1:9" x14ac:dyDescent="0.2">
      <c r="A58" s="26"/>
      <c r="B58" s="26"/>
      <c r="C58" s="199" t="s">
        <v>30</v>
      </c>
      <c r="D58" s="199"/>
      <c r="E58" s="199"/>
      <c r="F58" s="74"/>
      <c r="G58" s="49"/>
      <c r="H58" s="11"/>
      <c r="I58" s="2"/>
    </row>
    <row r="59" spans="1:9" x14ac:dyDescent="0.2">
      <c r="A59" s="26"/>
      <c r="B59" s="26"/>
      <c r="C59" s="199" t="s">
        <v>31</v>
      </c>
      <c r="D59" s="199"/>
      <c r="E59" s="199"/>
      <c r="F59" s="76"/>
      <c r="G59" s="49"/>
      <c r="H59" s="11"/>
      <c r="I59" s="2"/>
    </row>
    <row r="60" spans="1:9" ht="13.5" thickBot="1" x14ac:dyDescent="0.25">
      <c r="A60" s="26"/>
      <c r="B60" s="40"/>
      <c r="C60" s="199" t="s">
        <v>33</v>
      </c>
      <c r="D60" s="199"/>
      <c r="E60" s="199"/>
      <c r="F60" s="75"/>
      <c r="G60" s="51"/>
      <c r="H60" s="11"/>
      <c r="I60" s="2"/>
    </row>
    <row r="61" spans="1:9" ht="13.5" thickTop="1" x14ac:dyDescent="0.2">
      <c r="A61" s="79"/>
      <c r="B61" s="26"/>
      <c r="C61" s="26"/>
      <c r="D61" s="39"/>
      <c r="E61" s="39"/>
      <c r="F61" s="59" t="str">
        <f>IF(F60="","",IF(F60=1450,"Correct!","Try again!"))</f>
        <v/>
      </c>
      <c r="G61" s="39"/>
      <c r="H61" s="11"/>
      <c r="I61" s="2"/>
    </row>
    <row r="62" spans="1:9" x14ac:dyDescent="0.2">
      <c r="A62" s="79"/>
      <c r="B62" s="26"/>
      <c r="C62" s="26"/>
      <c r="D62" s="39"/>
      <c r="E62" s="39"/>
      <c r="F62" s="59"/>
      <c r="G62" s="39"/>
      <c r="H62" s="11"/>
      <c r="I62" s="2"/>
    </row>
    <row r="63" spans="1:9" x14ac:dyDescent="0.2">
      <c r="A63" s="198" t="s">
        <v>152</v>
      </c>
      <c r="B63" s="198"/>
      <c r="C63" s="198"/>
      <c r="D63" s="198"/>
      <c r="E63" s="198"/>
      <c r="F63" s="59"/>
      <c r="G63" s="19"/>
      <c r="H63" s="11"/>
      <c r="I63" s="2"/>
    </row>
    <row r="64" spans="1:9" x14ac:dyDescent="0.2">
      <c r="A64" s="175"/>
      <c r="B64" s="11"/>
      <c r="C64" s="11"/>
      <c r="D64" s="19"/>
      <c r="E64" s="19"/>
      <c r="F64" s="59"/>
      <c r="G64" s="19"/>
      <c r="H64" s="11"/>
      <c r="I64" s="2"/>
    </row>
    <row r="65" spans="1:9" x14ac:dyDescent="0.2">
      <c r="A65" s="58"/>
      <c r="B65" s="114"/>
      <c r="C65" s="114"/>
      <c r="D65" s="58"/>
      <c r="E65" s="58"/>
      <c r="F65" s="58"/>
      <c r="G65" s="86" t="s">
        <v>11</v>
      </c>
      <c r="H65" s="11"/>
      <c r="I65" s="2"/>
    </row>
    <row r="66" spans="1:9" x14ac:dyDescent="0.2">
      <c r="A66" s="115" t="s">
        <v>12</v>
      </c>
      <c r="B66" s="115" t="s">
        <v>12</v>
      </c>
      <c r="C66" s="115" t="s">
        <v>11</v>
      </c>
      <c r="D66" s="116" t="s">
        <v>36</v>
      </c>
      <c r="E66" s="116"/>
      <c r="F66" s="116" t="s">
        <v>36</v>
      </c>
      <c r="G66" s="86" t="s">
        <v>26</v>
      </c>
      <c r="H66" s="11"/>
      <c r="I66" s="2"/>
    </row>
    <row r="67" spans="1:9" x14ac:dyDescent="0.2">
      <c r="A67" s="71" t="s">
        <v>26</v>
      </c>
      <c r="B67" s="117" t="s">
        <v>27</v>
      </c>
      <c r="C67" s="117" t="s">
        <v>27</v>
      </c>
      <c r="D67" s="71" t="s">
        <v>28</v>
      </c>
      <c r="E67" s="71"/>
      <c r="F67" s="118" t="s">
        <v>29</v>
      </c>
      <c r="G67" s="118" t="s">
        <v>29</v>
      </c>
      <c r="H67" s="11"/>
      <c r="I67" s="2"/>
    </row>
    <row r="68" spans="1:9" x14ac:dyDescent="0.2">
      <c r="A68" s="104"/>
      <c r="B68" s="120"/>
      <c r="C68" s="119"/>
      <c r="D68" s="120"/>
      <c r="E68" s="176"/>
      <c r="F68" s="177"/>
      <c r="G68" s="178"/>
      <c r="H68" s="11"/>
      <c r="I68" s="2"/>
    </row>
    <row r="69" spans="1:9" x14ac:dyDescent="0.2">
      <c r="A69" s="11"/>
      <c r="B69" s="11"/>
      <c r="C69" s="11"/>
      <c r="D69" s="11"/>
      <c r="E69" s="11"/>
      <c r="F69" s="11"/>
      <c r="G69" s="11"/>
      <c r="H69" s="11"/>
      <c r="I69" s="2"/>
    </row>
    <row r="70" spans="1:9" x14ac:dyDescent="0.2">
      <c r="A70" s="11"/>
      <c r="B70" s="11"/>
      <c r="C70" s="199" t="s">
        <v>33</v>
      </c>
      <c r="D70" s="199"/>
      <c r="E70" s="199"/>
      <c r="F70" s="121"/>
      <c r="G70" s="47"/>
      <c r="H70" s="11"/>
      <c r="I70" s="2"/>
    </row>
    <row r="71" spans="1:9" x14ac:dyDescent="0.2">
      <c r="A71" s="11"/>
      <c r="B71" s="11"/>
      <c r="C71" s="199" t="s">
        <v>31</v>
      </c>
      <c r="D71" s="199"/>
      <c r="E71" s="199"/>
      <c r="F71" s="124"/>
      <c r="G71" s="47"/>
      <c r="H71" s="11"/>
      <c r="I71" s="2"/>
    </row>
    <row r="72" spans="1:9" ht="13.5" thickBot="1" x14ac:dyDescent="0.25">
      <c r="A72" s="11"/>
      <c r="B72" s="21"/>
      <c r="C72" s="199" t="s">
        <v>32</v>
      </c>
      <c r="D72" s="199"/>
      <c r="E72" s="199"/>
      <c r="F72" s="126"/>
      <c r="G72" s="48"/>
      <c r="H72" s="11"/>
      <c r="I72" s="2"/>
    </row>
    <row r="73" spans="1:9" ht="13.5" thickTop="1" x14ac:dyDescent="0.2">
      <c r="A73" s="11"/>
      <c r="B73" s="21"/>
      <c r="C73" s="23"/>
      <c r="D73" s="11"/>
      <c r="E73" s="11"/>
      <c r="F73" s="59" t="str">
        <f>IF(F72="","",IF(F72=20,"Correct!","Try again!"))</f>
        <v/>
      </c>
      <c r="G73" s="11"/>
      <c r="H73" s="11"/>
      <c r="I73" s="2"/>
    </row>
    <row r="74" spans="1:9" x14ac:dyDescent="0.2">
      <c r="A74" s="11"/>
      <c r="B74" s="21"/>
      <c r="C74" s="23"/>
      <c r="D74" s="11"/>
      <c r="E74" s="11"/>
      <c r="F74" s="11"/>
      <c r="G74" s="11"/>
      <c r="H74" s="11"/>
      <c r="I74" s="2"/>
    </row>
    <row r="75" spans="1:9" x14ac:dyDescent="0.2">
      <c r="A75" s="198" t="s">
        <v>153</v>
      </c>
      <c r="B75" s="198"/>
      <c r="C75" s="198"/>
      <c r="D75" s="198"/>
      <c r="E75" s="198"/>
      <c r="F75" s="59"/>
      <c r="G75" s="11"/>
      <c r="H75" s="11"/>
      <c r="I75" s="2"/>
    </row>
    <row r="76" spans="1:9" x14ac:dyDescent="0.2">
      <c r="A76" s="11"/>
      <c r="B76" s="11"/>
      <c r="C76" s="11"/>
      <c r="D76" s="11"/>
      <c r="E76" s="11"/>
      <c r="F76" s="11"/>
      <c r="G76" s="11"/>
      <c r="H76" s="11"/>
      <c r="I76" s="2"/>
    </row>
    <row r="77" spans="1:9" x14ac:dyDescent="0.2">
      <c r="A77" s="11"/>
      <c r="B77" s="11"/>
      <c r="C77" s="11"/>
      <c r="D77" s="11"/>
      <c r="E77" s="86" t="s">
        <v>11</v>
      </c>
      <c r="F77" s="86" t="s">
        <v>11</v>
      </c>
      <c r="G77" s="86" t="s">
        <v>11</v>
      </c>
      <c r="H77" s="11"/>
      <c r="I77" s="2"/>
    </row>
    <row r="78" spans="1:9" x14ac:dyDescent="0.2">
      <c r="A78" s="11"/>
      <c r="B78" s="11"/>
      <c r="C78" s="11"/>
      <c r="D78" s="11"/>
      <c r="E78" s="71" t="s">
        <v>60</v>
      </c>
      <c r="F78" s="71" t="s">
        <v>39</v>
      </c>
      <c r="G78" s="71" t="s">
        <v>40</v>
      </c>
      <c r="H78" s="11"/>
      <c r="I78" s="2"/>
    </row>
    <row r="79" spans="1:9" x14ac:dyDescent="0.2">
      <c r="A79" s="188" t="s">
        <v>51</v>
      </c>
      <c r="B79" s="188"/>
      <c r="C79" s="188"/>
      <c r="D79" s="188"/>
      <c r="E79" s="179"/>
      <c r="F79" s="94"/>
      <c r="G79" s="95"/>
      <c r="H79" s="11"/>
      <c r="I79" s="2"/>
    </row>
    <row r="80" spans="1:9" x14ac:dyDescent="0.2">
      <c r="A80" s="200" t="s">
        <v>55</v>
      </c>
      <c r="B80" s="200"/>
      <c r="C80" s="200"/>
      <c r="D80" s="200"/>
      <c r="E80" s="180"/>
      <c r="F80" s="181"/>
      <c r="G80" s="98"/>
      <c r="H80" s="11"/>
      <c r="I80" s="2"/>
    </row>
    <row r="81" spans="1:9" x14ac:dyDescent="0.2">
      <c r="A81" s="188" t="s">
        <v>91</v>
      </c>
      <c r="B81" s="188"/>
      <c r="C81" s="188"/>
      <c r="D81" s="188"/>
      <c r="E81" s="179"/>
      <c r="F81" s="182"/>
      <c r="G81" s="101"/>
      <c r="H81" s="11"/>
      <c r="I81" s="2"/>
    </row>
    <row r="82" spans="1:9" ht="13.5" thickBot="1" x14ac:dyDescent="0.25">
      <c r="A82" s="188" t="s">
        <v>56</v>
      </c>
      <c r="B82" s="188"/>
      <c r="C82" s="188"/>
      <c r="D82" s="188"/>
      <c r="E82" s="183"/>
      <c r="F82" s="154"/>
      <c r="G82" s="102"/>
      <c r="H82" s="11"/>
      <c r="I82" s="2"/>
    </row>
    <row r="83" spans="1:9" ht="13.5" thickTop="1" x14ac:dyDescent="0.2">
      <c r="A83" s="11"/>
      <c r="B83" s="11"/>
      <c r="C83" s="11"/>
      <c r="D83" s="11"/>
      <c r="E83" s="11"/>
      <c r="F83" s="11"/>
      <c r="G83" s="59" t="str">
        <f>IF(G82="","",IF(G82=42,"Correct!","Try again!"))</f>
        <v/>
      </c>
      <c r="H83" s="11"/>
      <c r="I83" s="2"/>
    </row>
    <row r="84" spans="1:9" x14ac:dyDescent="0.2">
      <c r="A84" s="67"/>
      <c r="B84" s="67"/>
      <c r="C84" s="67"/>
      <c r="D84" s="67"/>
      <c r="E84" s="67"/>
      <c r="F84" s="67"/>
      <c r="G84" s="67"/>
      <c r="H84" s="2"/>
      <c r="I84" s="2"/>
    </row>
    <row r="85" spans="1:9" x14ac:dyDescent="0.2">
      <c r="A85" s="67"/>
      <c r="B85" s="67"/>
      <c r="C85" s="67"/>
      <c r="D85" s="67"/>
      <c r="E85" s="67"/>
      <c r="F85" s="67"/>
      <c r="G85" s="67"/>
      <c r="H85" s="2"/>
      <c r="I85" s="2"/>
    </row>
    <row r="86" spans="1:9" x14ac:dyDescent="0.2">
      <c r="A86" s="67"/>
      <c r="B86" s="67"/>
      <c r="C86" s="67"/>
      <c r="D86" s="67"/>
      <c r="E86" s="67"/>
      <c r="F86" s="67"/>
      <c r="G86" s="67"/>
      <c r="H86" s="2"/>
      <c r="I86" s="2"/>
    </row>
    <row r="87" spans="1:9" x14ac:dyDescent="0.2">
      <c r="A87" s="67"/>
      <c r="B87" s="67"/>
      <c r="C87" s="67"/>
      <c r="D87" s="67"/>
      <c r="E87" s="67"/>
      <c r="F87" s="67"/>
      <c r="G87" s="67"/>
      <c r="H87" s="2"/>
      <c r="I87" s="2"/>
    </row>
    <row r="88" spans="1:9" x14ac:dyDescent="0.2">
      <c r="A88" s="67"/>
      <c r="B88" s="67"/>
      <c r="C88" s="67"/>
      <c r="D88" s="67"/>
      <c r="E88" s="67"/>
      <c r="H88" s="2"/>
      <c r="I88" s="2"/>
    </row>
    <row r="89" spans="1:9" x14ac:dyDescent="0.2">
      <c r="A89" s="67"/>
      <c r="B89" s="67"/>
      <c r="C89" s="67"/>
      <c r="D89" s="67"/>
      <c r="E89" s="67"/>
      <c r="H89" s="2"/>
      <c r="I89" s="2"/>
    </row>
    <row r="90" spans="1:9" x14ac:dyDescent="0.2">
      <c r="A90" s="67"/>
      <c r="B90" s="67"/>
      <c r="C90" s="67"/>
      <c r="D90" s="67"/>
      <c r="E90" s="67"/>
      <c r="F90" s="67"/>
      <c r="G90" s="67"/>
      <c r="H90" s="2"/>
      <c r="I90" s="2"/>
    </row>
    <row r="91" spans="1:9" x14ac:dyDescent="0.2">
      <c r="A91" s="67"/>
      <c r="B91" s="67"/>
      <c r="C91" s="67"/>
      <c r="D91" s="67"/>
      <c r="E91" s="67"/>
      <c r="F91" s="67"/>
      <c r="G91" s="67"/>
      <c r="H91" s="2"/>
      <c r="I91" s="2"/>
    </row>
    <row r="92" spans="1:9" x14ac:dyDescent="0.2">
      <c r="A92" s="67"/>
      <c r="B92" s="67"/>
      <c r="C92" s="67"/>
      <c r="D92" s="67"/>
      <c r="E92" s="67"/>
      <c r="F92" s="67"/>
      <c r="G92" s="67"/>
      <c r="H92" s="2"/>
      <c r="I92" s="2"/>
    </row>
    <row r="93" spans="1:9" x14ac:dyDescent="0.2">
      <c r="A93" s="67"/>
      <c r="B93" s="67"/>
      <c r="C93" s="67"/>
      <c r="D93" s="67"/>
      <c r="E93" s="67"/>
      <c r="F93" s="67"/>
      <c r="G93" s="67"/>
      <c r="H93" s="2"/>
      <c r="I93" s="2"/>
    </row>
    <row r="94" spans="1:9" x14ac:dyDescent="0.2">
      <c r="A94" s="67"/>
      <c r="B94" s="67"/>
      <c r="C94" s="67"/>
      <c r="D94" s="67"/>
      <c r="E94" s="67"/>
      <c r="F94" s="67"/>
      <c r="G94" s="67"/>
      <c r="H94" s="2"/>
      <c r="I94" s="2"/>
    </row>
    <row r="95" spans="1:9" x14ac:dyDescent="0.2">
      <c r="A95" s="67"/>
      <c r="B95" s="67"/>
      <c r="C95" s="67"/>
      <c r="D95" s="67"/>
      <c r="E95" s="67"/>
      <c r="F95" s="67"/>
      <c r="G95" s="67"/>
      <c r="H95" s="2"/>
      <c r="I95" s="2"/>
    </row>
    <row r="96" spans="1:9" x14ac:dyDescent="0.2">
      <c r="A96" s="67"/>
      <c r="B96" s="67"/>
      <c r="C96" s="67"/>
      <c r="D96" s="67"/>
      <c r="E96" s="67"/>
      <c r="F96" s="67"/>
      <c r="G96" s="67"/>
      <c r="H96" s="2"/>
      <c r="I96" s="2"/>
    </row>
    <row r="97" spans="1:9" x14ac:dyDescent="0.2">
      <c r="A97" s="67"/>
      <c r="B97" s="67"/>
      <c r="C97" s="67"/>
      <c r="D97" s="67"/>
      <c r="E97" s="67"/>
      <c r="F97" s="67"/>
      <c r="G97" s="67"/>
      <c r="H97" s="2"/>
      <c r="I97" s="2"/>
    </row>
    <row r="98" spans="1:9" x14ac:dyDescent="0.2">
      <c r="A98" s="67"/>
      <c r="B98" s="67"/>
      <c r="C98" s="67"/>
      <c r="D98" s="67"/>
      <c r="E98" s="67"/>
      <c r="F98" s="67"/>
      <c r="G98" s="67"/>
      <c r="H98" s="2"/>
      <c r="I98" s="2"/>
    </row>
    <row r="99" spans="1:9" x14ac:dyDescent="0.2">
      <c r="A99" s="67"/>
      <c r="B99" s="67"/>
      <c r="C99" s="67"/>
      <c r="D99" s="67"/>
      <c r="E99" s="67"/>
      <c r="F99" s="67"/>
      <c r="G99" s="67"/>
      <c r="H99" s="2"/>
      <c r="I99" s="2"/>
    </row>
    <row r="100" spans="1:9" x14ac:dyDescent="0.2">
      <c r="A100" s="67"/>
      <c r="B100" s="67"/>
      <c r="C100" s="67"/>
      <c r="D100" s="67"/>
      <c r="E100" s="67"/>
      <c r="F100" s="67"/>
      <c r="G100" s="67"/>
      <c r="H100" s="2"/>
      <c r="I100" s="2"/>
    </row>
    <row r="101" spans="1:9" x14ac:dyDescent="0.2">
      <c r="H101" s="2"/>
      <c r="I101" s="2"/>
    </row>
    <row r="102" spans="1:9" x14ac:dyDescent="0.2">
      <c r="H102" s="2"/>
      <c r="I102" s="2"/>
    </row>
    <row r="103" spans="1:9" x14ac:dyDescent="0.2">
      <c r="A103" s="67"/>
      <c r="B103" s="67"/>
      <c r="C103" s="67"/>
      <c r="D103" s="67"/>
      <c r="E103" s="67"/>
      <c r="F103" s="67"/>
      <c r="G103" s="67"/>
      <c r="H103" s="2"/>
      <c r="I103" s="2"/>
    </row>
    <row r="104" spans="1:9" x14ac:dyDescent="0.2">
      <c r="A104" s="67"/>
      <c r="B104" s="67"/>
      <c r="C104" s="67"/>
      <c r="D104" s="67"/>
      <c r="E104" s="67"/>
      <c r="F104" s="67"/>
      <c r="G104" s="67"/>
      <c r="H104" s="2"/>
      <c r="I104" s="2"/>
    </row>
    <row r="105" spans="1:9" x14ac:dyDescent="0.2">
      <c r="A105" s="67"/>
      <c r="B105" s="67"/>
      <c r="C105" s="67"/>
      <c r="D105" s="67"/>
      <c r="E105" s="67"/>
      <c r="F105" s="67"/>
      <c r="G105" s="67"/>
      <c r="H105" s="2"/>
      <c r="I105" s="2"/>
    </row>
    <row r="106" spans="1:9" x14ac:dyDescent="0.2">
      <c r="A106" s="67"/>
      <c r="B106" s="67"/>
      <c r="C106" s="67"/>
      <c r="D106" s="67"/>
      <c r="E106" s="67"/>
      <c r="F106" s="67"/>
      <c r="G106" s="67"/>
      <c r="H106" s="2"/>
      <c r="I106" s="2"/>
    </row>
    <row r="107" spans="1:9" x14ac:dyDescent="0.2">
      <c r="A107" s="67"/>
      <c r="B107" s="67"/>
      <c r="C107" s="67"/>
      <c r="D107" s="67"/>
      <c r="E107" s="67"/>
      <c r="F107" s="67"/>
      <c r="G107" s="67"/>
      <c r="H107" s="2"/>
      <c r="I107" s="2"/>
    </row>
    <row r="108" spans="1:9" x14ac:dyDescent="0.2">
      <c r="A108" s="67"/>
      <c r="B108" s="67"/>
      <c r="C108" s="67"/>
      <c r="D108" s="67"/>
      <c r="E108" s="67"/>
      <c r="F108" s="67"/>
      <c r="G108" s="67"/>
      <c r="H108" s="2"/>
      <c r="I108" s="2"/>
    </row>
    <row r="109" spans="1:9" x14ac:dyDescent="0.2">
      <c r="A109" s="67"/>
      <c r="B109" s="67"/>
      <c r="C109" s="67"/>
      <c r="D109" s="67"/>
      <c r="E109" s="67"/>
      <c r="F109" s="67"/>
      <c r="G109" s="67"/>
      <c r="H109" s="2"/>
      <c r="I109" s="2"/>
    </row>
    <row r="110" spans="1:9" x14ac:dyDescent="0.2">
      <c r="A110" s="67"/>
      <c r="B110" s="67"/>
      <c r="C110" s="67"/>
      <c r="D110" s="67"/>
      <c r="E110" s="67"/>
      <c r="F110" s="67"/>
      <c r="G110" s="67"/>
      <c r="H110" s="2"/>
      <c r="I110" s="2"/>
    </row>
    <row r="111" spans="1:9" x14ac:dyDescent="0.2">
      <c r="A111" s="67"/>
      <c r="B111" s="67"/>
      <c r="C111" s="67"/>
      <c r="D111" s="67"/>
      <c r="E111" s="67"/>
      <c r="F111" s="67"/>
      <c r="G111" s="67"/>
      <c r="H111" s="2"/>
      <c r="I111" s="2"/>
    </row>
    <row r="112" spans="1:9" x14ac:dyDescent="0.2">
      <c r="A112" s="67"/>
      <c r="B112" s="67"/>
      <c r="C112" s="67"/>
      <c r="D112" s="67"/>
      <c r="E112" s="67"/>
      <c r="F112" s="67"/>
      <c r="G112" s="67"/>
      <c r="H112" s="2"/>
      <c r="I112" s="2"/>
    </row>
    <row r="113" spans="1:9" x14ac:dyDescent="0.2">
      <c r="A113" s="67"/>
      <c r="B113" s="67"/>
      <c r="C113" s="67"/>
      <c r="D113" s="67"/>
      <c r="E113" s="67"/>
      <c r="F113" s="67"/>
      <c r="G113" s="67"/>
      <c r="H113" s="2"/>
      <c r="I113" s="2"/>
    </row>
    <row r="114" spans="1:9" x14ac:dyDescent="0.2">
      <c r="A114" s="67"/>
      <c r="B114" s="67"/>
      <c r="C114" s="67"/>
      <c r="D114" s="67"/>
      <c r="E114" s="67"/>
      <c r="F114" s="67"/>
      <c r="G114" s="67"/>
      <c r="H114" s="2"/>
      <c r="I114" s="2"/>
    </row>
    <row r="115" spans="1:9" x14ac:dyDescent="0.2">
      <c r="A115" s="67"/>
      <c r="B115" s="67"/>
      <c r="C115" s="67"/>
      <c r="D115" s="67"/>
      <c r="E115" s="67"/>
      <c r="F115" s="67"/>
      <c r="G115" s="67"/>
      <c r="H115" s="2"/>
      <c r="I115" s="2"/>
    </row>
    <row r="116" spans="1:9" x14ac:dyDescent="0.2">
      <c r="A116" s="67"/>
      <c r="B116" s="67"/>
      <c r="C116" s="67"/>
      <c r="D116" s="67"/>
      <c r="E116" s="67"/>
      <c r="F116" s="67"/>
      <c r="G116" s="67"/>
      <c r="H116" s="2"/>
      <c r="I116" s="2"/>
    </row>
    <row r="117" spans="1:9" x14ac:dyDescent="0.2">
      <c r="A117" s="67"/>
      <c r="B117" s="67"/>
      <c r="C117" s="67"/>
      <c r="D117" s="67"/>
      <c r="E117" s="67"/>
      <c r="F117" s="67"/>
      <c r="G117" s="67"/>
      <c r="H117" s="2"/>
      <c r="I117" s="2"/>
    </row>
    <row r="118" spans="1:9" x14ac:dyDescent="0.2">
      <c r="A118" s="67"/>
      <c r="B118" s="67"/>
      <c r="C118" s="67"/>
      <c r="D118" s="67"/>
      <c r="E118" s="67"/>
      <c r="F118" s="67"/>
      <c r="G118" s="67"/>
      <c r="H118" s="2"/>
      <c r="I118" s="2"/>
    </row>
    <row r="119" spans="1:9" x14ac:dyDescent="0.2">
      <c r="A119" s="67"/>
      <c r="B119" s="67"/>
      <c r="C119" s="67"/>
      <c r="D119" s="67"/>
      <c r="E119" s="67"/>
      <c r="F119" s="67"/>
      <c r="G119" s="67"/>
      <c r="H119" s="2"/>
      <c r="I119" s="2"/>
    </row>
    <row r="120" spans="1:9" x14ac:dyDescent="0.2">
      <c r="A120" s="67"/>
      <c r="B120" s="67"/>
      <c r="C120" s="67"/>
      <c r="D120" s="67"/>
      <c r="E120" s="67"/>
      <c r="F120" s="67"/>
      <c r="G120" s="67"/>
      <c r="H120" s="2"/>
      <c r="I120" s="2"/>
    </row>
    <row r="121" spans="1:9" x14ac:dyDescent="0.2">
      <c r="A121" s="67"/>
      <c r="B121" s="67"/>
      <c r="C121" s="67"/>
      <c r="D121" s="67"/>
      <c r="E121" s="67"/>
      <c r="F121" s="67"/>
      <c r="G121" s="67"/>
      <c r="H121" s="2"/>
      <c r="I121" s="2"/>
    </row>
    <row r="122" spans="1:9" x14ac:dyDescent="0.2">
      <c r="A122" s="67"/>
      <c r="B122" s="67"/>
      <c r="C122" s="67"/>
      <c r="D122" s="67"/>
      <c r="E122" s="67"/>
      <c r="F122" s="67"/>
      <c r="G122" s="67"/>
      <c r="H122" s="2"/>
      <c r="I122" s="2"/>
    </row>
    <row r="123" spans="1:9" x14ac:dyDescent="0.2">
      <c r="A123" s="67"/>
      <c r="B123" s="67"/>
      <c r="C123" s="67"/>
      <c r="D123" s="67"/>
      <c r="E123" s="67"/>
      <c r="F123" s="67"/>
      <c r="G123" s="67"/>
      <c r="H123" s="2"/>
      <c r="I123" s="2"/>
    </row>
    <row r="124" spans="1:9" x14ac:dyDescent="0.2">
      <c r="A124" s="67"/>
      <c r="B124" s="67"/>
      <c r="C124" s="67"/>
      <c r="D124" s="67"/>
      <c r="E124" s="67"/>
      <c r="F124" s="67"/>
      <c r="G124" s="67"/>
      <c r="H124" s="2"/>
      <c r="I124" s="2"/>
    </row>
    <row r="125" spans="1:9" x14ac:dyDescent="0.2">
      <c r="A125" s="67"/>
      <c r="B125" s="67"/>
      <c r="C125" s="67"/>
      <c r="D125" s="67"/>
      <c r="E125" s="67"/>
      <c r="F125" s="67"/>
      <c r="G125" s="67"/>
      <c r="H125" s="2"/>
      <c r="I125" s="2"/>
    </row>
    <row r="126" spans="1:9" x14ac:dyDescent="0.2">
      <c r="A126" s="67"/>
      <c r="B126" s="67"/>
      <c r="C126" s="67"/>
      <c r="D126" s="67"/>
      <c r="E126" s="67"/>
      <c r="F126" s="67"/>
      <c r="G126" s="67"/>
      <c r="H126" s="2"/>
      <c r="I126" s="2"/>
    </row>
    <row r="127" spans="1:9" x14ac:dyDescent="0.2">
      <c r="A127" s="67"/>
      <c r="B127" s="67"/>
      <c r="C127" s="67"/>
      <c r="D127" s="67"/>
      <c r="E127" s="67"/>
      <c r="F127" s="67"/>
      <c r="G127" s="67"/>
      <c r="H127" s="2"/>
      <c r="I127" s="2"/>
    </row>
    <row r="128" spans="1:9" x14ac:dyDescent="0.2">
      <c r="A128" s="67"/>
      <c r="B128" s="67"/>
      <c r="C128" s="67"/>
      <c r="D128" s="67"/>
      <c r="E128" s="67"/>
      <c r="F128" s="67"/>
      <c r="G128" s="67"/>
      <c r="H128" s="2"/>
      <c r="I128" s="2"/>
    </row>
    <row r="129" spans="1:9" x14ac:dyDescent="0.2">
      <c r="A129" s="67"/>
      <c r="B129" s="67"/>
      <c r="C129" s="67"/>
      <c r="D129" s="67"/>
      <c r="E129" s="67"/>
      <c r="F129" s="67"/>
      <c r="G129" s="67"/>
      <c r="H129" s="2"/>
      <c r="I129" s="2"/>
    </row>
    <row r="130" spans="1:9" x14ac:dyDescent="0.2">
      <c r="A130" s="67"/>
      <c r="B130" s="67"/>
      <c r="C130" s="67"/>
      <c r="D130" s="67"/>
      <c r="E130" s="67"/>
      <c r="F130" s="67"/>
      <c r="G130" s="67"/>
      <c r="H130" s="2"/>
      <c r="I130" s="2"/>
    </row>
    <row r="131" spans="1:9" x14ac:dyDescent="0.2">
      <c r="A131" s="67"/>
      <c r="B131" s="67"/>
      <c r="C131" s="67"/>
      <c r="D131" s="67"/>
      <c r="E131" s="67"/>
      <c r="F131" s="67"/>
      <c r="G131" s="67"/>
      <c r="H131" s="2"/>
      <c r="I131" s="2"/>
    </row>
    <row r="132" spans="1:9" x14ac:dyDescent="0.2">
      <c r="A132" s="67"/>
      <c r="B132" s="67"/>
      <c r="C132" s="67"/>
      <c r="D132" s="67"/>
      <c r="E132" s="67"/>
      <c r="F132" s="67"/>
      <c r="G132" s="67"/>
      <c r="H132" s="2"/>
      <c r="I132" s="2"/>
    </row>
    <row r="133" spans="1:9" x14ac:dyDescent="0.2">
      <c r="A133" s="67"/>
      <c r="B133" s="67"/>
      <c r="C133" s="67"/>
      <c r="D133" s="67"/>
      <c r="E133" s="67"/>
      <c r="F133" s="67"/>
      <c r="G133" s="67"/>
      <c r="H133" s="2"/>
      <c r="I133" s="2"/>
    </row>
    <row r="134" spans="1:9" x14ac:dyDescent="0.2">
      <c r="A134" s="67"/>
      <c r="B134" s="67"/>
      <c r="C134" s="67"/>
      <c r="D134" s="67"/>
      <c r="E134" s="67"/>
      <c r="F134" s="67"/>
      <c r="G134" s="67"/>
      <c r="H134" s="2"/>
      <c r="I134" s="2"/>
    </row>
    <row r="135" spans="1:9" x14ac:dyDescent="0.2">
      <c r="A135" s="67"/>
      <c r="B135" s="67"/>
      <c r="C135" s="67"/>
      <c r="D135" s="67"/>
      <c r="E135" s="67"/>
      <c r="F135" s="67"/>
      <c r="G135" s="67"/>
      <c r="H135" s="2"/>
      <c r="I135" s="2"/>
    </row>
    <row r="136" spans="1:9" x14ac:dyDescent="0.2">
      <c r="A136" s="67"/>
      <c r="B136" s="67"/>
      <c r="C136" s="67"/>
      <c r="D136" s="67"/>
      <c r="E136" s="67"/>
      <c r="F136" s="67"/>
      <c r="G136" s="67"/>
      <c r="H136" s="2"/>
      <c r="I136" s="2"/>
    </row>
    <row r="137" spans="1:9" x14ac:dyDescent="0.2">
      <c r="A137" s="67"/>
      <c r="B137" s="67"/>
      <c r="C137" s="67"/>
      <c r="D137" s="67"/>
      <c r="E137" s="67"/>
      <c r="F137" s="67"/>
      <c r="G137" s="67"/>
      <c r="H137" s="2"/>
      <c r="I137" s="2"/>
    </row>
    <row r="138" spans="1:9" x14ac:dyDescent="0.2">
      <c r="A138" s="67"/>
      <c r="B138" s="67"/>
      <c r="C138" s="67"/>
      <c r="D138" s="67"/>
      <c r="E138" s="67"/>
      <c r="F138" s="67"/>
      <c r="G138" s="67"/>
      <c r="H138" s="2"/>
      <c r="I138" s="2"/>
    </row>
    <row r="139" spans="1:9" x14ac:dyDescent="0.2">
      <c r="A139"/>
      <c r="B139"/>
      <c r="C139"/>
      <c r="D139"/>
      <c r="E139"/>
      <c r="F139"/>
      <c r="G139"/>
    </row>
    <row r="140" spans="1:9" x14ac:dyDescent="0.2">
      <c r="A140"/>
      <c r="B140"/>
      <c r="C140"/>
      <c r="D140"/>
      <c r="E140"/>
      <c r="F140"/>
      <c r="G140"/>
    </row>
    <row r="141" spans="1:9" x14ac:dyDescent="0.2">
      <c r="A141"/>
      <c r="B141"/>
      <c r="C141"/>
      <c r="D141"/>
      <c r="E141"/>
      <c r="F141"/>
      <c r="G141"/>
    </row>
    <row r="142" spans="1:9" x14ac:dyDescent="0.2">
      <c r="A142"/>
      <c r="B142"/>
      <c r="C142"/>
      <c r="D142"/>
      <c r="E142"/>
      <c r="F142"/>
      <c r="G142"/>
    </row>
    <row r="143" spans="1:9" x14ac:dyDescent="0.2">
      <c r="A143"/>
      <c r="B143"/>
      <c r="C143"/>
      <c r="D143"/>
      <c r="E143"/>
      <c r="F143"/>
      <c r="G143"/>
    </row>
    <row r="144" spans="1:9" x14ac:dyDescent="0.2">
      <c r="A144"/>
      <c r="B144"/>
      <c r="C144"/>
      <c r="D144"/>
      <c r="E144"/>
      <c r="F144"/>
      <c r="G144"/>
    </row>
    <row r="145" spans="1:7" x14ac:dyDescent="0.2">
      <c r="A145"/>
      <c r="B145"/>
      <c r="C145"/>
      <c r="D145"/>
      <c r="E145"/>
      <c r="F145"/>
      <c r="G145"/>
    </row>
    <row r="146" spans="1:7" x14ac:dyDescent="0.2">
      <c r="A146"/>
      <c r="B146"/>
      <c r="C146"/>
      <c r="D146"/>
      <c r="E146"/>
      <c r="F146"/>
      <c r="G146"/>
    </row>
    <row r="147" spans="1:7" x14ac:dyDescent="0.2">
      <c r="A147"/>
      <c r="B147"/>
      <c r="C147"/>
      <c r="D147"/>
      <c r="E147"/>
      <c r="F147"/>
      <c r="G147"/>
    </row>
    <row r="148" spans="1:7" x14ac:dyDescent="0.2">
      <c r="A148"/>
      <c r="B148"/>
      <c r="C148"/>
      <c r="D148"/>
      <c r="E148"/>
      <c r="F148"/>
      <c r="G148"/>
    </row>
    <row r="149" spans="1:7" x14ac:dyDescent="0.2">
      <c r="A149"/>
      <c r="B149"/>
      <c r="C149"/>
      <c r="D149"/>
      <c r="E149"/>
      <c r="F149"/>
      <c r="G149"/>
    </row>
    <row r="150" spans="1:7" x14ac:dyDescent="0.2">
      <c r="A150"/>
      <c r="B150"/>
      <c r="C150"/>
      <c r="D150"/>
      <c r="E150"/>
      <c r="F150"/>
      <c r="G150"/>
    </row>
    <row r="151" spans="1:7" x14ac:dyDescent="0.2">
      <c r="A151"/>
      <c r="B151"/>
      <c r="C151"/>
      <c r="D151"/>
      <c r="E151"/>
      <c r="F151"/>
      <c r="G151"/>
    </row>
    <row r="152" spans="1:7" x14ac:dyDescent="0.2">
      <c r="A152"/>
      <c r="B152"/>
      <c r="C152"/>
      <c r="D152"/>
      <c r="E152"/>
      <c r="F152"/>
      <c r="G152"/>
    </row>
    <row r="153" spans="1:7" x14ac:dyDescent="0.2">
      <c r="A153"/>
      <c r="B153"/>
      <c r="C153"/>
      <c r="D153"/>
      <c r="E153"/>
      <c r="F153"/>
      <c r="G153"/>
    </row>
    <row r="154" spans="1:7" x14ac:dyDescent="0.2">
      <c r="A154"/>
      <c r="B154"/>
      <c r="C154"/>
      <c r="D154"/>
      <c r="E154"/>
      <c r="F154"/>
      <c r="G154"/>
    </row>
    <row r="155" spans="1:7" x14ac:dyDescent="0.2">
      <c r="A155"/>
      <c r="B155"/>
      <c r="C155"/>
      <c r="D155"/>
      <c r="E155"/>
      <c r="F155"/>
      <c r="G155"/>
    </row>
    <row r="156" spans="1:7" x14ac:dyDescent="0.2">
      <c r="A156"/>
      <c r="B156"/>
      <c r="C156"/>
      <c r="D156"/>
      <c r="E156"/>
      <c r="F156"/>
      <c r="G156"/>
    </row>
    <row r="157" spans="1:7" x14ac:dyDescent="0.2">
      <c r="A157"/>
      <c r="B157"/>
      <c r="C157"/>
      <c r="D157"/>
      <c r="E157"/>
      <c r="F157"/>
      <c r="G157"/>
    </row>
    <row r="158" spans="1:7" x14ac:dyDescent="0.2">
      <c r="A158"/>
      <c r="B158"/>
      <c r="C158"/>
      <c r="D158"/>
      <c r="E158"/>
      <c r="F158"/>
      <c r="G158"/>
    </row>
    <row r="159" spans="1:7" x14ac:dyDescent="0.2">
      <c r="A159"/>
      <c r="B159"/>
      <c r="C159"/>
      <c r="D159"/>
      <c r="E159"/>
      <c r="F159"/>
      <c r="G159"/>
    </row>
    <row r="160" spans="1:7" x14ac:dyDescent="0.2">
      <c r="A160"/>
      <c r="B160"/>
      <c r="C160"/>
      <c r="D160"/>
      <c r="E160"/>
      <c r="F160"/>
      <c r="G160"/>
    </row>
    <row r="161" spans="1:7" x14ac:dyDescent="0.2">
      <c r="A161"/>
      <c r="B161"/>
      <c r="C161"/>
      <c r="D161"/>
      <c r="E161"/>
      <c r="F161"/>
      <c r="G161"/>
    </row>
    <row r="162" spans="1:7" x14ac:dyDescent="0.2">
      <c r="A162"/>
      <c r="B162"/>
      <c r="C162"/>
      <c r="D162"/>
      <c r="E162"/>
      <c r="F162"/>
      <c r="G162"/>
    </row>
    <row r="163" spans="1:7" x14ac:dyDescent="0.2">
      <c r="A163"/>
      <c r="B163"/>
      <c r="C163"/>
      <c r="D163"/>
      <c r="E163"/>
      <c r="F163"/>
      <c r="G163"/>
    </row>
    <row r="164" spans="1:7" x14ac:dyDescent="0.2">
      <c r="A164"/>
      <c r="B164"/>
      <c r="C164"/>
      <c r="D164"/>
      <c r="E164"/>
      <c r="F164"/>
      <c r="G164"/>
    </row>
    <row r="165" spans="1:7" x14ac:dyDescent="0.2">
      <c r="A165"/>
      <c r="B165"/>
      <c r="C165"/>
      <c r="D165"/>
      <c r="E165"/>
      <c r="F165"/>
      <c r="G165"/>
    </row>
    <row r="166" spans="1:7" x14ac:dyDescent="0.2">
      <c r="A166"/>
      <c r="B166"/>
      <c r="C166"/>
      <c r="D166"/>
      <c r="E166"/>
      <c r="F166"/>
      <c r="G166"/>
    </row>
    <row r="167" spans="1:7" x14ac:dyDescent="0.2">
      <c r="A167"/>
      <c r="B167"/>
      <c r="C167"/>
      <c r="D167"/>
      <c r="E167"/>
      <c r="F167"/>
      <c r="G167"/>
    </row>
    <row r="168" spans="1:7" x14ac:dyDescent="0.2">
      <c r="A168"/>
      <c r="B168"/>
      <c r="C168"/>
      <c r="D168"/>
      <c r="E168"/>
      <c r="F168"/>
      <c r="G168"/>
    </row>
    <row r="169" spans="1:7" x14ac:dyDescent="0.2">
      <c r="A169"/>
      <c r="B169"/>
      <c r="C169"/>
      <c r="D169"/>
      <c r="E169"/>
      <c r="F169"/>
      <c r="G169"/>
    </row>
    <row r="170" spans="1:7" x14ac:dyDescent="0.2">
      <c r="A170"/>
      <c r="B170"/>
      <c r="C170"/>
      <c r="D170"/>
      <c r="E170"/>
      <c r="F170"/>
      <c r="G170"/>
    </row>
    <row r="171" spans="1:7" x14ac:dyDescent="0.2">
      <c r="A171"/>
      <c r="B171"/>
      <c r="C171"/>
      <c r="D171"/>
      <c r="E171"/>
      <c r="F171"/>
      <c r="G171"/>
    </row>
    <row r="172" spans="1:7" x14ac:dyDescent="0.2">
      <c r="A172"/>
      <c r="B172"/>
      <c r="C172"/>
      <c r="D172"/>
      <c r="E172"/>
      <c r="F172"/>
      <c r="G172"/>
    </row>
    <row r="173" spans="1:7" x14ac:dyDescent="0.2">
      <c r="A173"/>
      <c r="B173"/>
      <c r="C173"/>
      <c r="D173"/>
      <c r="E173"/>
      <c r="F173"/>
      <c r="G173"/>
    </row>
    <row r="174" spans="1:7" x14ac:dyDescent="0.2">
      <c r="A174"/>
      <c r="B174"/>
      <c r="C174"/>
      <c r="D174"/>
      <c r="E174"/>
      <c r="F174"/>
      <c r="G174"/>
    </row>
    <row r="175" spans="1:7" x14ac:dyDescent="0.2">
      <c r="A175"/>
      <c r="B175"/>
      <c r="C175"/>
      <c r="D175"/>
      <c r="E175"/>
      <c r="F175"/>
      <c r="G175"/>
    </row>
    <row r="176" spans="1:7" x14ac:dyDescent="0.2">
      <c r="A176"/>
      <c r="B176"/>
      <c r="C176"/>
      <c r="D176"/>
      <c r="E176"/>
      <c r="F176"/>
      <c r="G176"/>
    </row>
    <row r="177" spans="1:7" x14ac:dyDescent="0.2">
      <c r="A177"/>
      <c r="B177"/>
      <c r="C177"/>
      <c r="D177"/>
      <c r="E177"/>
      <c r="F177"/>
      <c r="G177"/>
    </row>
    <row r="178" spans="1:7" x14ac:dyDescent="0.2">
      <c r="A178"/>
      <c r="B178"/>
      <c r="C178"/>
      <c r="D178"/>
      <c r="E178"/>
      <c r="F178"/>
      <c r="G178"/>
    </row>
    <row r="179" spans="1:7" x14ac:dyDescent="0.2">
      <c r="A179"/>
      <c r="B179"/>
      <c r="C179"/>
      <c r="D179"/>
      <c r="E179"/>
      <c r="F179"/>
      <c r="G179"/>
    </row>
    <row r="180" spans="1:7" x14ac:dyDescent="0.2">
      <c r="A180"/>
      <c r="B180"/>
      <c r="C180"/>
      <c r="D180"/>
      <c r="E180"/>
      <c r="F180"/>
      <c r="G180"/>
    </row>
    <row r="181" spans="1:7" x14ac:dyDescent="0.2">
      <c r="A181"/>
      <c r="B181"/>
      <c r="C181"/>
      <c r="D181"/>
      <c r="E181"/>
      <c r="F181"/>
      <c r="G181"/>
    </row>
    <row r="182" spans="1:7" x14ac:dyDescent="0.2">
      <c r="A182"/>
      <c r="B182"/>
      <c r="C182"/>
      <c r="D182"/>
      <c r="E182"/>
      <c r="F182"/>
      <c r="G182"/>
    </row>
    <row r="183" spans="1:7" x14ac:dyDescent="0.2">
      <c r="A183"/>
      <c r="B183"/>
      <c r="C183"/>
      <c r="D183"/>
      <c r="E183"/>
      <c r="F183"/>
      <c r="G183"/>
    </row>
    <row r="184" spans="1:7" x14ac:dyDescent="0.2">
      <c r="A184"/>
      <c r="B184"/>
      <c r="C184"/>
      <c r="D184"/>
      <c r="E184"/>
      <c r="F184"/>
      <c r="G184"/>
    </row>
    <row r="185" spans="1:7" x14ac:dyDescent="0.2">
      <c r="A185"/>
      <c r="B185"/>
      <c r="C185"/>
      <c r="D185"/>
      <c r="E185"/>
      <c r="F185"/>
      <c r="G185"/>
    </row>
    <row r="186" spans="1:7" x14ac:dyDescent="0.2">
      <c r="A186"/>
      <c r="B186"/>
      <c r="C186"/>
      <c r="D186"/>
      <c r="E186"/>
      <c r="F186"/>
      <c r="G186"/>
    </row>
    <row r="187" spans="1:7" x14ac:dyDescent="0.2">
      <c r="A187"/>
      <c r="B187"/>
      <c r="C187"/>
      <c r="D187"/>
      <c r="E187"/>
      <c r="F187"/>
      <c r="G187"/>
    </row>
    <row r="188" spans="1:7" x14ac:dyDescent="0.2">
      <c r="A188"/>
      <c r="B188"/>
      <c r="C188"/>
      <c r="D188"/>
      <c r="E188"/>
      <c r="F188"/>
      <c r="G188"/>
    </row>
    <row r="189" spans="1:7" x14ac:dyDescent="0.2">
      <c r="A189"/>
      <c r="B189"/>
      <c r="C189"/>
      <c r="D189"/>
      <c r="E189"/>
      <c r="F189"/>
      <c r="G189"/>
    </row>
    <row r="190" spans="1:7" x14ac:dyDescent="0.2">
      <c r="A190"/>
      <c r="B190"/>
      <c r="C190"/>
      <c r="D190"/>
      <c r="E190"/>
      <c r="F190"/>
      <c r="G190"/>
    </row>
    <row r="191" spans="1:7" x14ac:dyDescent="0.2">
      <c r="A191"/>
      <c r="B191"/>
      <c r="C191"/>
      <c r="D191"/>
      <c r="E191"/>
      <c r="F191"/>
      <c r="G191"/>
    </row>
    <row r="192" spans="1:7" x14ac:dyDescent="0.2">
      <c r="A192"/>
      <c r="B192"/>
      <c r="C192"/>
      <c r="D192"/>
      <c r="E192"/>
      <c r="F192"/>
      <c r="G192"/>
    </row>
    <row r="193" spans="1:7" x14ac:dyDescent="0.2">
      <c r="A193"/>
      <c r="B193"/>
      <c r="C193"/>
      <c r="D193"/>
      <c r="E193"/>
      <c r="F193"/>
      <c r="G193"/>
    </row>
    <row r="194" spans="1:7" x14ac:dyDescent="0.2">
      <c r="A194"/>
      <c r="B194"/>
      <c r="C194"/>
      <c r="D194"/>
      <c r="E194"/>
      <c r="F194"/>
      <c r="G194"/>
    </row>
    <row r="195" spans="1:7" x14ac:dyDescent="0.2">
      <c r="A195"/>
      <c r="B195"/>
      <c r="C195"/>
      <c r="D195"/>
      <c r="E195"/>
      <c r="F195"/>
      <c r="G195"/>
    </row>
    <row r="196" spans="1:7" x14ac:dyDescent="0.2">
      <c r="A196"/>
      <c r="B196"/>
      <c r="C196"/>
      <c r="D196"/>
      <c r="E196"/>
      <c r="F196"/>
      <c r="G196"/>
    </row>
    <row r="197" spans="1:7" x14ac:dyDescent="0.2">
      <c r="A197"/>
      <c r="B197"/>
      <c r="C197"/>
      <c r="D197"/>
      <c r="E197"/>
      <c r="F197"/>
      <c r="G197"/>
    </row>
    <row r="198" spans="1:7" x14ac:dyDescent="0.2">
      <c r="A198"/>
      <c r="B198"/>
      <c r="C198"/>
      <c r="D198"/>
      <c r="E198"/>
      <c r="F198"/>
      <c r="G198"/>
    </row>
    <row r="199" spans="1:7" x14ac:dyDescent="0.2">
      <c r="A199"/>
      <c r="B199"/>
      <c r="C199"/>
      <c r="D199"/>
      <c r="E199"/>
      <c r="F199"/>
      <c r="G199"/>
    </row>
    <row r="200" spans="1:7" x14ac:dyDescent="0.2">
      <c r="A200"/>
      <c r="B200"/>
      <c r="C200"/>
      <c r="D200"/>
      <c r="E200"/>
      <c r="F200"/>
      <c r="G200"/>
    </row>
    <row r="201" spans="1:7" x14ac:dyDescent="0.2">
      <c r="A201"/>
      <c r="B201"/>
      <c r="C201"/>
      <c r="D201"/>
      <c r="E201"/>
      <c r="F201"/>
      <c r="G201"/>
    </row>
    <row r="202" spans="1:7" x14ac:dyDescent="0.2">
      <c r="A202"/>
      <c r="B202"/>
      <c r="C202"/>
      <c r="D202"/>
      <c r="E202"/>
      <c r="F202"/>
      <c r="G202"/>
    </row>
    <row r="203" spans="1:7" x14ac:dyDescent="0.2">
      <c r="A203"/>
      <c r="B203"/>
      <c r="C203"/>
      <c r="D203"/>
      <c r="E203"/>
      <c r="F203"/>
      <c r="G203"/>
    </row>
    <row r="204" spans="1:7" x14ac:dyDescent="0.2">
      <c r="A204"/>
      <c r="B204"/>
      <c r="C204"/>
      <c r="D204"/>
      <c r="E204"/>
      <c r="F204"/>
      <c r="G204"/>
    </row>
    <row r="205" spans="1:7" x14ac:dyDescent="0.2">
      <c r="A205"/>
      <c r="B205"/>
      <c r="C205"/>
      <c r="D205"/>
      <c r="E205"/>
      <c r="F205"/>
      <c r="G205"/>
    </row>
    <row r="206" spans="1:7" x14ac:dyDescent="0.2">
      <c r="A206"/>
      <c r="B206"/>
      <c r="C206"/>
      <c r="D206"/>
      <c r="E206"/>
      <c r="F206"/>
      <c r="G206"/>
    </row>
    <row r="207" spans="1:7" x14ac:dyDescent="0.2">
      <c r="A207"/>
      <c r="B207"/>
      <c r="C207"/>
      <c r="D207"/>
      <c r="E207"/>
      <c r="F207"/>
      <c r="G207"/>
    </row>
    <row r="208" spans="1:7" x14ac:dyDescent="0.2">
      <c r="A208"/>
      <c r="B208"/>
      <c r="C208"/>
      <c r="D208"/>
      <c r="E208"/>
      <c r="F208"/>
      <c r="G208"/>
    </row>
    <row r="209" spans="1:7" x14ac:dyDescent="0.2">
      <c r="A209"/>
      <c r="B209"/>
      <c r="C209"/>
      <c r="D209"/>
      <c r="E209"/>
      <c r="F209"/>
      <c r="G209"/>
    </row>
    <row r="210" spans="1:7" x14ac:dyDescent="0.2">
      <c r="A210"/>
      <c r="B210"/>
      <c r="C210"/>
      <c r="D210"/>
      <c r="E210"/>
      <c r="F210"/>
      <c r="G210"/>
    </row>
    <row r="211" spans="1:7" x14ac:dyDescent="0.2">
      <c r="A211"/>
      <c r="B211"/>
      <c r="C211"/>
      <c r="D211"/>
      <c r="E211"/>
      <c r="F211"/>
      <c r="G211"/>
    </row>
    <row r="212" spans="1:7" x14ac:dyDescent="0.2">
      <c r="A212"/>
      <c r="B212"/>
      <c r="C212"/>
      <c r="D212"/>
      <c r="E212"/>
      <c r="F212"/>
      <c r="G212"/>
    </row>
    <row r="213" spans="1:7" x14ac:dyDescent="0.2">
      <c r="A213"/>
      <c r="B213"/>
      <c r="C213"/>
      <c r="D213"/>
      <c r="E213"/>
      <c r="F213"/>
      <c r="G213"/>
    </row>
    <row r="214" spans="1:7" x14ac:dyDescent="0.2">
      <c r="A214"/>
      <c r="B214"/>
      <c r="C214"/>
      <c r="D214"/>
      <c r="E214"/>
      <c r="F214"/>
      <c r="G214"/>
    </row>
    <row r="215" spans="1:7" x14ac:dyDescent="0.2">
      <c r="A215"/>
      <c r="B215"/>
      <c r="C215"/>
      <c r="D215"/>
      <c r="E215"/>
      <c r="F215"/>
      <c r="G215"/>
    </row>
    <row r="216" spans="1:7" x14ac:dyDescent="0.2">
      <c r="A216"/>
      <c r="B216"/>
      <c r="C216"/>
      <c r="D216"/>
      <c r="E216"/>
      <c r="F216"/>
      <c r="G216"/>
    </row>
    <row r="217" spans="1:7" x14ac:dyDescent="0.2">
      <c r="A217"/>
      <c r="B217"/>
      <c r="C217"/>
      <c r="D217"/>
      <c r="E217"/>
      <c r="F217"/>
      <c r="G217"/>
    </row>
    <row r="218" spans="1:7" x14ac:dyDescent="0.2">
      <c r="A218"/>
      <c r="B218"/>
      <c r="C218"/>
      <c r="D218"/>
      <c r="E218"/>
      <c r="F218"/>
      <c r="G218"/>
    </row>
    <row r="219" spans="1:7" x14ac:dyDescent="0.2">
      <c r="A219"/>
      <c r="B219"/>
      <c r="C219"/>
      <c r="D219"/>
      <c r="E219"/>
      <c r="F219"/>
      <c r="G219"/>
    </row>
    <row r="220" spans="1:7" x14ac:dyDescent="0.2">
      <c r="A220"/>
      <c r="B220"/>
      <c r="C220"/>
      <c r="D220"/>
      <c r="E220"/>
      <c r="F220"/>
      <c r="G220"/>
    </row>
    <row r="221" spans="1:7" x14ac:dyDescent="0.2">
      <c r="A221"/>
      <c r="B221"/>
      <c r="C221"/>
      <c r="D221"/>
      <c r="E221"/>
      <c r="F221"/>
      <c r="G221"/>
    </row>
    <row r="222" spans="1:7" x14ac:dyDescent="0.2">
      <c r="A222"/>
      <c r="B222"/>
      <c r="C222"/>
      <c r="D222"/>
      <c r="E222"/>
      <c r="F222"/>
      <c r="G222"/>
    </row>
    <row r="223" spans="1:7" x14ac:dyDescent="0.2">
      <c r="A223"/>
      <c r="B223"/>
      <c r="C223"/>
      <c r="D223"/>
      <c r="E223"/>
      <c r="F223"/>
      <c r="G223"/>
    </row>
    <row r="224" spans="1:7" x14ac:dyDescent="0.2">
      <c r="A224"/>
      <c r="B224"/>
      <c r="C224"/>
      <c r="D224"/>
      <c r="E224"/>
      <c r="F224"/>
      <c r="G224"/>
    </row>
    <row r="225" spans="1:7" x14ac:dyDescent="0.2">
      <c r="A225"/>
      <c r="B225"/>
      <c r="C225"/>
      <c r="D225"/>
      <c r="E225"/>
      <c r="F225"/>
      <c r="G225"/>
    </row>
    <row r="226" spans="1:7" x14ac:dyDescent="0.2">
      <c r="A226"/>
      <c r="B226"/>
      <c r="C226"/>
      <c r="D226"/>
      <c r="E226"/>
      <c r="F226"/>
      <c r="G226"/>
    </row>
    <row r="227" spans="1:7" x14ac:dyDescent="0.2">
      <c r="A227"/>
      <c r="B227"/>
      <c r="C227"/>
      <c r="D227"/>
      <c r="E227"/>
      <c r="F227"/>
      <c r="G227"/>
    </row>
    <row r="228" spans="1:7" x14ac:dyDescent="0.2">
      <c r="A228"/>
      <c r="B228"/>
      <c r="C228"/>
      <c r="D228"/>
      <c r="E228"/>
      <c r="F228"/>
      <c r="G228"/>
    </row>
    <row r="229" spans="1:7" x14ac:dyDescent="0.2">
      <c r="A229"/>
      <c r="B229"/>
      <c r="C229"/>
      <c r="D229"/>
      <c r="E229"/>
      <c r="F229"/>
      <c r="G229"/>
    </row>
    <row r="230" spans="1:7" x14ac:dyDescent="0.2">
      <c r="A230"/>
      <c r="B230"/>
      <c r="C230"/>
      <c r="D230"/>
      <c r="E230"/>
      <c r="F230"/>
      <c r="G230"/>
    </row>
    <row r="231" spans="1:7" x14ac:dyDescent="0.2">
      <c r="A231"/>
      <c r="B231"/>
      <c r="C231"/>
      <c r="D231"/>
      <c r="E231"/>
      <c r="F231"/>
      <c r="G231"/>
    </row>
    <row r="232" spans="1:7" x14ac:dyDescent="0.2">
      <c r="A232"/>
      <c r="B232"/>
      <c r="C232"/>
      <c r="D232"/>
      <c r="E232"/>
      <c r="F232"/>
      <c r="G232"/>
    </row>
    <row r="233" spans="1:7" x14ac:dyDescent="0.2">
      <c r="A233"/>
      <c r="B233"/>
      <c r="C233"/>
      <c r="D233"/>
      <c r="E233"/>
      <c r="F233"/>
      <c r="G233"/>
    </row>
    <row r="234" spans="1:7" x14ac:dyDescent="0.2">
      <c r="A234"/>
      <c r="B234"/>
      <c r="C234"/>
      <c r="D234"/>
      <c r="E234"/>
      <c r="F234"/>
      <c r="G234"/>
    </row>
    <row r="235" spans="1:7" x14ac:dyDescent="0.2">
      <c r="A235"/>
      <c r="B235"/>
      <c r="C235"/>
      <c r="D235"/>
      <c r="E235"/>
      <c r="F235"/>
      <c r="G235"/>
    </row>
    <row r="236" spans="1:7" x14ac:dyDescent="0.2">
      <c r="A236"/>
      <c r="B236"/>
      <c r="C236"/>
      <c r="D236"/>
      <c r="E236"/>
      <c r="F236"/>
      <c r="G236"/>
    </row>
    <row r="237" spans="1:7" x14ac:dyDescent="0.2">
      <c r="A237"/>
      <c r="B237"/>
      <c r="C237"/>
      <c r="D237"/>
      <c r="E237"/>
      <c r="F237"/>
      <c r="G237"/>
    </row>
    <row r="238" spans="1:7" x14ac:dyDescent="0.2">
      <c r="A238"/>
      <c r="B238"/>
      <c r="C238"/>
      <c r="D238"/>
      <c r="E238"/>
      <c r="F238"/>
      <c r="G238"/>
    </row>
    <row r="239" spans="1:7" x14ac:dyDescent="0.2">
      <c r="A239"/>
      <c r="B239"/>
      <c r="C239"/>
      <c r="D239"/>
      <c r="E239"/>
      <c r="F239"/>
      <c r="G239"/>
    </row>
    <row r="240" spans="1:7" x14ac:dyDescent="0.2">
      <c r="A240"/>
      <c r="B240"/>
      <c r="C240"/>
      <c r="D240"/>
      <c r="E240"/>
      <c r="F240"/>
      <c r="G240"/>
    </row>
    <row r="241" spans="1:7" x14ac:dyDescent="0.2">
      <c r="A241"/>
      <c r="B241"/>
      <c r="C241"/>
      <c r="D241"/>
      <c r="E241"/>
      <c r="F241"/>
      <c r="G241"/>
    </row>
    <row r="242" spans="1:7" x14ac:dyDescent="0.2">
      <c r="A242"/>
      <c r="B242"/>
      <c r="C242"/>
      <c r="D242"/>
      <c r="E242"/>
      <c r="F242"/>
      <c r="G242"/>
    </row>
    <row r="243" spans="1:7" x14ac:dyDescent="0.2">
      <c r="A243"/>
      <c r="B243"/>
      <c r="C243"/>
      <c r="D243"/>
      <c r="E243"/>
      <c r="F243"/>
      <c r="G243"/>
    </row>
    <row r="244" spans="1:7" x14ac:dyDescent="0.2">
      <c r="A244"/>
      <c r="B244"/>
      <c r="C244"/>
      <c r="D244"/>
      <c r="E244"/>
      <c r="F244"/>
      <c r="G244"/>
    </row>
    <row r="245" spans="1:7" x14ac:dyDescent="0.2">
      <c r="A245"/>
      <c r="B245"/>
      <c r="C245"/>
      <c r="D245"/>
      <c r="E245"/>
      <c r="F245"/>
      <c r="G245"/>
    </row>
    <row r="246" spans="1:7" x14ac:dyDescent="0.2">
      <c r="A246"/>
      <c r="B246"/>
      <c r="C246"/>
      <c r="D246"/>
      <c r="E246"/>
      <c r="F246"/>
      <c r="G246"/>
    </row>
    <row r="247" spans="1:7" x14ac:dyDescent="0.2">
      <c r="A247"/>
      <c r="B247"/>
      <c r="C247"/>
      <c r="D247"/>
      <c r="E247"/>
      <c r="F247"/>
      <c r="G247"/>
    </row>
    <row r="248" spans="1:7" x14ac:dyDescent="0.2">
      <c r="A248"/>
      <c r="B248"/>
      <c r="C248"/>
      <c r="D248"/>
      <c r="E248"/>
      <c r="F248"/>
      <c r="G248"/>
    </row>
    <row r="249" spans="1:7" x14ac:dyDescent="0.2">
      <c r="A249"/>
      <c r="B249"/>
      <c r="C249"/>
      <c r="D249"/>
      <c r="E249"/>
      <c r="F249"/>
      <c r="G249"/>
    </row>
    <row r="250" spans="1:7" x14ac:dyDescent="0.2">
      <c r="A250"/>
      <c r="B250"/>
      <c r="C250"/>
      <c r="D250"/>
      <c r="E250"/>
      <c r="F250"/>
      <c r="G250"/>
    </row>
    <row r="251" spans="1:7" x14ac:dyDescent="0.2">
      <c r="A251"/>
      <c r="B251"/>
      <c r="C251"/>
      <c r="D251"/>
      <c r="E251"/>
      <c r="F251"/>
      <c r="G251"/>
    </row>
    <row r="252" spans="1:7" x14ac:dyDescent="0.2">
      <c r="A252"/>
      <c r="B252"/>
      <c r="C252"/>
      <c r="D252"/>
      <c r="E252"/>
      <c r="F252"/>
      <c r="G252"/>
    </row>
    <row r="253" spans="1:7" x14ac:dyDescent="0.2">
      <c r="A253"/>
      <c r="B253"/>
      <c r="C253"/>
      <c r="D253"/>
      <c r="E253"/>
      <c r="F253"/>
      <c r="G253"/>
    </row>
    <row r="254" spans="1:7" x14ac:dyDescent="0.2">
      <c r="A254"/>
      <c r="B254"/>
      <c r="C254"/>
      <c r="D254"/>
      <c r="E254"/>
      <c r="F254"/>
      <c r="G254"/>
    </row>
    <row r="255" spans="1:7" x14ac:dyDescent="0.2">
      <c r="A255"/>
      <c r="B255"/>
      <c r="C255"/>
      <c r="D255"/>
      <c r="E255"/>
      <c r="F255"/>
      <c r="G255"/>
    </row>
    <row r="256" spans="1:7" x14ac:dyDescent="0.2">
      <c r="A256"/>
      <c r="B256"/>
      <c r="C256"/>
      <c r="D256"/>
      <c r="E256"/>
      <c r="F256"/>
      <c r="G256"/>
    </row>
    <row r="257" spans="1:7" x14ac:dyDescent="0.2">
      <c r="A257"/>
      <c r="B257"/>
      <c r="C257"/>
      <c r="D257"/>
      <c r="E257"/>
      <c r="F257"/>
      <c r="G257"/>
    </row>
    <row r="258" spans="1:7" x14ac:dyDescent="0.2">
      <c r="A258" s="35"/>
    </row>
    <row r="259" spans="1:7" x14ac:dyDescent="0.2">
      <c r="A259" s="35"/>
    </row>
    <row r="260" spans="1:7" x14ac:dyDescent="0.2">
      <c r="A260" s="35"/>
    </row>
    <row r="261" spans="1:7" x14ac:dyDescent="0.2">
      <c r="A261" s="35"/>
    </row>
    <row r="262" spans="1:7" x14ac:dyDescent="0.2">
      <c r="A262" s="35"/>
    </row>
    <row r="263" spans="1:7" x14ac:dyDescent="0.2">
      <c r="A263" s="35"/>
    </row>
    <row r="264" spans="1:7" x14ac:dyDescent="0.2">
      <c r="A264" s="35"/>
    </row>
    <row r="265" spans="1:7" x14ac:dyDescent="0.2">
      <c r="A265" s="35"/>
    </row>
    <row r="266" spans="1:7" x14ac:dyDescent="0.2">
      <c r="A266" s="35"/>
    </row>
    <row r="267" spans="1:7" x14ac:dyDescent="0.2">
      <c r="A267" s="35"/>
    </row>
    <row r="268" spans="1:7" x14ac:dyDescent="0.2">
      <c r="A268" s="35"/>
    </row>
    <row r="269" spans="1:7" x14ac:dyDescent="0.2">
      <c r="A269" s="35"/>
    </row>
    <row r="270" spans="1:7" x14ac:dyDescent="0.2">
      <c r="A270" s="35"/>
    </row>
    <row r="271" spans="1:7" x14ac:dyDescent="0.2">
      <c r="A271" s="35"/>
    </row>
    <row r="272" spans="1:7" x14ac:dyDescent="0.2">
      <c r="A272" s="35"/>
    </row>
    <row r="273" spans="1:1" x14ac:dyDescent="0.2">
      <c r="A273" s="35"/>
    </row>
    <row r="274" spans="1:1" x14ac:dyDescent="0.2">
      <c r="A274" s="35"/>
    </row>
    <row r="275" spans="1:1" x14ac:dyDescent="0.2">
      <c r="A275" s="35"/>
    </row>
    <row r="276" spans="1:1" x14ac:dyDescent="0.2">
      <c r="A276" s="35"/>
    </row>
    <row r="277" spans="1:1" x14ac:dyDescent="0.2">
      <c r="A277" s="35"/>
    </row>
    <row r="278" spans="1:1" x14ac:dyDescent="0.2">
      <c r="A278" s="35"/>
    </row>
  </sheetData>
  <sheetProtection password="C690" sheet="1" objects="1" scenarios="1" selectLockedCells="1"/>
  <mergeCells count="63">
    <mergeCell ref="A82:D82"/>
    <mergeCell ref="A81:D81"/>
    <mergeCell ref="A80:D80"/>
    <mergeCell ref="A79:D79"/>
    <mergeCell ref="C58:E58"/>
    <mergeCell ref="C59:E59"/>
    <mergeCell ref="C60:E60"/>
    <mergeCell ref="C70:E70"/>
    <mergeCell ref="C71:E71"/>
    <mergeCell ref="C72:E72"/>
    <mergeCell ref="A49:E49"/>
    <mergeCell ref="A50:E50"/>
    <mergeCell ref="A51:E51"/>
    <mergeCell ref="A52:E52"/>
    <mergeCell ref="A53:E53"/>
    <mergeCell ref="A44:E44"/>
    <mergeCell ref="A45:E45"/>
    <mergeCell ref="A46:E46"/>
    <mergeCell ref="A47:E47"/>
    <mergeCell ref="A48:E48"/>
    <mergeCell ref="A38:E38"/>
    <mergeCell ref="A39:E39"/>
    <mergeCell ref="A40:E40"/>
    <mergeCell ref="A41:E41"/>
    <mergeCell ref="A42:E42"/>
    <mergeCell ref="A20:E20"/>
    <mergeCell ref="A21:E21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9:E9"/>
    <mergeCell ref="A8:E8"/>
    <mergeCell ref="A10:E10"/>
    <mergeCell ref="A11:E11"/>
    <mergeCell ref="A12:E12"/>
    <mergeCell ref="A13:E13"/>
    <mergeCell ref="A75:E75"/>
    <mergeCell ref="A63:E63"/>
    <mergeCell ref="A43:E43"/>
    <mergeCell ref="A32:E32"/>
    <mergeCell ref="A22:E22"/>
    <mergeCell ref="A26:E26"/>
    <mergeCell ref="A27:E27"/>
    <mergeCell ref="A28:D28"/>
    <mergeCell ref="A29:E29"/>
    <mergeCell ref="A30:E30"/>
    <mergeCell ref="A31:E31"/>
    <mergeCell ref="A33:E33"/>
    <mergeCell ref="A34:E34"/>
    <mergeCell ref="A35:E35"/>
    <mergeCell ref="A36:E36"/>
    <mergeCell ref="A37:E37"/>
    <mergeCell ref="C1:D1"/>
    <mergeCell ref="A6:G6"/>
    <mergeCell ref="A5:G5"/>
    <mergeCell ref="C3:D3"/>
    <mergeCell ref="C2:D2"/>
  </mergeCells>
  <phoneticPr fontId="0" type="noConversion"/>
  <dataValidations count="1">
    <dataValidation type="list" allowBlank="1" showInputMessage="1" showErrorMessage="1" promptTitle="Click on down arrow to" prompt="select from dropdown list." sqref="G25 G28:G30 G58:G60 G70:G72">
      <formula1>"Favorable, Unfavorable"</formula1>
    </dataValidation>
  </dataValidations>
  <printOptions horizontalCentered="1" gridLinesSet="0"/>
  <pageMargins left="0" right="0" top="1" bottom="1" header="0.5" footer="0.5"/>
  <pageSetup orientation="portrait" r:id="rId1"/>
  <headerFooter alignWithMargins="0"/>
  <rowBreaks count="1" manualBreakCount="1">
    <brk id="41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30"/>
  <sheetViews>
    <sheetView showGridLines="0" workbookViewId="0">
      <selection sqref="A1:B1"/>
    </sheetView>
  </sheetViews>
  <sheetFormatPr defaultRowHeight="12.75" x14ac:dyDescent="0.2"/>
  <cols>
    <col min="1" max="4" width="12.7109375" style="9" customWidth="1"/>
    <col min="5" max="5" width="2.7109375" style="9" customWidth="1"/>
    <col min="6" max="6" width="12.7109375" style="9" customWidth="1"/>
    <col min="7" max="7" width="5.7109375" style="9" customWidth="1"/>
    <col min="8" max="8" width="12.7109375" style="9" customWidth="1"/>
    <col min="9" max="9" width="2.7109375" style="9" customWidth="1"/>
    <col min="10" max="23" width="12.7109375" style="9" customWidth="1"/>
    <col min="24" max="16384" width="9.140625" style="9"/>
  </cols>
  <sheetData>
    <row r="1" spans="1:9" x14ac:dyDescent="0.2">
      <c r="A1" s="201" t="s">
        <v>187</v>
      </c>
      <c r="B1" s="201"/>
      <c r="C1" s="36"/>
      <c r="D1" s="36"/>
      <c r="E1" s="36"/>
      <c r="F1" s="37"/>
      <c r="G1" s="37"/>
      <c r="H1" s="37"/>
    </row>
    <row r="2" spans="1:9" x14ac:dyDescent="0.2">
      <c r="A2" s="36"/>
      <c r="B2" s="36"/>
      <c r="C2" s="36"/>
      <c r="D2" s="36"/>
      <c r="E2" s="36"/>
      <c r="F2" s="37"/>
      <c r="G2" s="37"/>
      <c r="H2" s="37"/>
    </row>
    <row r="3" spans="1:9" x14ac:dyDescent="0.2">
      <c r="A3" s="187" t="s">
        <v>126</v>
      </c>
      <c r="B3" s="187"/>
      <c r="C3" s="187"/>
      <c r="D3" s="187"/>
      <c r="E3" s="187"/>
      <c r="F3" s="187"/>
      <c r="G3" s="187"/>
      <c r="H3" s="187"/>
      <c r="I3" s="69"/>
    </row>
    <row r="4" spans="1:9" x14ac:dyDescent="0.2">
      <c r="A4" s="12"/>
      <c r="B4" s="12"/>
      <c r="C4" s="12"/>
      <c r="D4" s="12"/>
      <c r="E4" s="12"/>
      <c r="F4" s="26"/>
      <c r="G4" s="26"/>
      <c r="H4" s="26"/>
      <c r="I4" s="69"/>
    </row>
    <row r="5" spans="1:9" x14ac:dyDescent="0.2">
      <c r="A5" s="202" t="s">
        <v>38</v>
      </c>
      <c r="B5" s="202"/>
      <c r="C5" s="202"/>
      <c r="D5" s="12"/>
      <c r="E5" s="12"/>
      <c r="F5" s="26"/>
      <c r="G5" s="26"/>
      <c r="H5" s="26"/>
      <c r="I5" s="69"/>
    </row>
    <row r="6" spans="1:9" x14ac:dyDescent="0.2">
      <c r="A6" s="195"/>
      <c r="B6" s="195"/>
      <c r="C6" s="195"/>
      <c r="D6" s="88" t="s">
        <v>175</v>
      </c>
      <c r="E6" s="88"/>
      <c r="F6" s="141" t="s">
        <v>123</v>
      </c>
      <c r="G6" s="141"/>
      <c r="H6" s="88" t="s">
        <v>11</v>
      </c>
      <c r="I6" s="69"/>
    </row>
    <row r="7" spans="1:9" x14ac:dyDescent="0.2">
      <c r="A7" s="195"/>
      <c r="B7" s="195"/>
      <c r="C7" s="195"/>
      <c r="D7" s="129" t="s">
        <v>176</v>
      </c>
      <c r="E7" s="129"/>
      <c r="F7" s="142" t="s">
        <v>96</v>
      </c>
      <c r="G7" s="142"/>
      <c r="H7" s="130" t="s">
        <v>40</v>
      </c>
      <c r="I7" s="69"/>
    </row>
    <row r="8" spans="1:9" x14ac:dyDescent="0.2">
      <c r="A8" s="195" t="s">
        <v>41</v>
      </c>
      <c r="B8" s="195"/>
      <c r="C8" s="195"/>
      <c r="D8" s="24" t="s">
        <v>42</v>
      </c>
      <c r="E8" s="24"/>
      <c r="F8" s="145">
        <v>6</v>
      </c>
      <c r="G8" s="41" t="s">
        <v>43</v>
      </c>
      <c r="H8" s="31" t="s">
        <v>44</v>
      </c>
      <c r="I8" s="69"/>
    </row>
    <row r="9" spans="1:9" x14ac:dyDescent="0.2">
      <c r="A9" s="195" t="s">
        <v>45</v>
      </c>
      <c r="B9" s="195"/>
      <c r="C9" s="195"/>
      <c r="D9" s="24" t="s">
        <v>42</v>
      </c>
      <c r="E9" s="24"/>
      <c r="F9" s="30"/>
      <c r="G9" s="38" t="s">
        <v>42</v>
      </c>
      <c r="H9" s="31" t="s">
        <v>42</v>
      </c>
      <c r="I9" s="69"/>
    </row>
    <row r="10" spans="1:9" x14ac:dyDescent="0.2">
      <c r="A10" s="195" t="s">
        <v>46</v>
      </c>
      <c r="B10" s="195"/>
      <c r="C10" s="195"/>
      <c r="D10" s="24" t="s">
        <v>42</v>
      </c>
      <c r="E10" s="24"/>
      <c r="F10" s="145">
        <v>2</v>
      </c>
      <c r="G10" s="41" t="s">
        <v>47</v>
      </c>
      <c r="H10" s="29" t="s">
        <v>42</v>
      </c>
      <c r="I10" s="69"/>
    </row>
    <row r="11" spans="1:9" ht="13.5" thickBot="1" x14ac:dyDescent="0.25">
      <c r="A11" s="195" t="s">
        <v>127</v>
      </c>
      <c r="B11" s="195"/>
      <c r="C11" s="195"/>
      <c r="D11" s="12"/>
      <c r="E11" s="12"/>
      <c r="F11" s="26"/>
      <c r="G11" s="26"/>
      <c r="H11" s="160">
        <v>42</v>
      </c>
      <c r="I11" s="69"/>
    </row>
    <row r="12" spans="1:9" ht="13.5" thickTop="1" x14ac:dyDescent="0.2">
      <c r="A12" s="195"/>
      <c r="B12" s="195"/>
      <c r="C12" s="195"/>
      <c r="D12" s="12"/>
      <c r="E12" s="12"/>
      <c r="F12" s="26"/>
      <c r="G12" s="26"/>
      <c r="H12" s="26"/>
      <c r="I12" s="69"/>
    </row>
    <row r="13" spans="1:9" x14ac:dyDescent="0.2">
      <c r="A13" s="195" t="s">
        <v>128</v>
      </c>
      <c r="B13" s="195"/>
      <c r="C13" s="195"/>
      <c r="D13" s="12">
        <v>500</v>
      </c>
      <c r="E13" s="12"/>
      <c r="F13" s="26"/>
      <c r="G13" s="26"/>
      <c r="H13" s="26"/>
      <c r="I13" s="69"/>
    </row>
    <row r="14" spans="1:9" x14ac:dyDescent="0.2">
      <c r="A14" s="195"/>
      <c r="B14" s="195"/>
      <c r="C14" s="195"/>
      <c r="D14" s="12"/>
      <c r="E14" s="12"/>
      <c r="F14" s="26"/>
      <c r="G14" s="26"/>
      <c r="H14" s="26"/>
      <c r="I14" s="69"/>
    </row>
    <row r="15" spans="1:9" x14ac:dyDescent="0.2">
      <c r="A15" s="195"/>
      <c r="B15" s="195"/>
      <c r="C15" s="195"/>
      <c r="D15" s="88" t="s">
        <v>48</v>
      </c>
      <c r="E15" s="88"/>
      <c r="F15" s="42" t="s">
        <v>49</v>
      </c>
      <c r="G15" s="143"/>
      <c r="H15" s="42" t="s">
        <v>50</v>
      </c>
      <c r="I15" s="69"/>
    </row>
    <row r="16" spans="1:9" x14ac:dyDescent="0.2">
      <c r="A16" s="195"/>
      <c r="B16" s="195"/>
      <c r="C16" s="195"/>
      <c r="D16" s="129" t="s">
        <v>52</v>
      </c>
      <c r="E16" s="129"/>
      <c r="F16" s="43" t="s">
        <v>53</v>
      </c>
      <c r="G16" s="144"/>
      <c r="H16" s="43" t="s">
        <v>54</v>
      </c>
      <c r="I16" s="69"/>
    </row>
    <row r="17" spans="1:9" x14ac:dyDescent="0.2">
      <c r="A17" s="195" t="s">
        <v>56</v>
      </c>
      <c r="B17" s="195"/>
      <c r="C17" s="195"/>
      <c r="D17" s="146" t="s">
        <v>42</v>
      </c>
      <c r="E17" s="146"/>
      <c r="F17" s="147">
        <v>8000</v>
      </c>
      <c r="G17" s="32"/>
      <c r="H17" s="147">
        <v>1600</v>
      </c>
      <c r="I17" s="69"/>
    </row>
    <row r="18" spans="1:9" x14ac:dyDescent="0.2">
      <c r="A18" s="195" t="s">
        <v>57</v>
      </c>
      <c r="B18" s="195"/>
      <c r="C18" s="195"/>
      <c r="D18" s="161">
        <v>10000</v>
      </c>
      <c r="E18" s="161"/>
      <c r="F18" s="53" t="s">
        <v>42</v>
      </c>
      <c r="G18" s="33"/>
      <c r="H18" s="162">
        <v>1620</v>
      </c>
      <c r="I18" s="69"/>
    </row>
    <row r="19" spans="1:9" x14ac:dyDescent="0.2">
      <c r="A19" s="195" t="s">
        <v>129</v>
      </c>
      <c r="B19" s="195"/>
      <c r="C19" s="195"/>
      <c r="D19" s="52" t="s">
        <v>42</v>
      </c>
      <c r="E19" s="52"/>
      <c r="F19" s="53"/>
      <c r="G19" s="34"/>
      <c r="H19" s="53"/>
      <c r="I19" s="69"/>
    </row>
    <row r="20" spans="1:9" x14ac:dyDescent="0.2">
      <c r="A20" s="195" t="s">
        <v>130</v>
      </c>
      <c r="B20" s="195"/>
      <c r="C20" s="195"/>
      <c r="D20" s="161">
        <v>600</v>
      </c>
      <c r="E20" s="161" t="s">
        <v>133</v>
      </c>
      <c r="F20" s="54"/>
      <c r="G20" s="34"/>
      <c r="H20" s="53"/>
      <c r="I20" s="69"/>
    </row>
    <row r="21" spans="1:9" x14ac:dyDescent="0.2">
      <c r="A21" s="195" t="s">
        <v>131</v>
      </c>
      <c r="B21" s="195"/>
      <c r="C21" s="195"/>
      <c r="D21" s="52"/>
      <c r="E21" s="52"/>
      <c r="F21" s="53" t="s">
        <v>42</v>
      </c>
      <c r="G21" s="34"/>
      <c r="H21" s="53"/>
      <c r="I21" s="69"/>
    </row>
    <row r="22" spans="1:9" x14ac:dyDescent="0.2">
      <c r="A22" s="195" t="s">
        <v>132</v>
      </c>
      <c r="B22" s="195"/>
      <c r="C22" s="195"/>
      <c r="D22" s="52"/>
      <c r="E22" s="52"/>
      <c r="F22" s="53" t="s">
        <v>42</v>
      </c>
      <c r="G22" s="34"/>
      <c r="H22" s="53"/>
      <c r="I22" s="69"/>
    </row>
    <row r="23" spans="1:9" x14ac:dyDescent="0.2">
      <c r="A23" s="195" t="s">
        <v>79</v>
      </c>
      <c r="B23" s="195"/>
      <c r="C23" s="195"/>
      <c r="D23" s="52"/>
      <c r="E23" s="52"/>
      <c r="F23" s="53"/>
      <c r="G23" s="34"/>
      <c r="H23" s="53" t="s">
        <v>42</v>
      </c>
      <c r="I23" s="69"/>
    </row>
    <row r="24" spans="1:9" x14ac:dyDescent="0.2">
      <c r="A24" s="195" t="s">
        <v>58</v>
      </c>
      <c r="B24" s="195"/>
      <c r="C24" s="195"/>
      <c r="D24" s="52"/>
      <c r="E24" s="52"/>
      <c r="F24" s="34"/>
      <c r="G24" s="34"/>
      <c r="H24" s="53" t="s">
        <v>42</v>
      </c>
      <c r="I24" s="69"/>
    </row>
    <row r="25" spans="1:9" x14ac:dyDescent="0.2">
      <c r="A25" s="195"/>
      <c r="B25" s="195"/>
      <c r="C25" s="195"/>
      <c r="D25" s="12"/>
      <c r="E25" s="12"/>
      <c r="F25" s="26"/>
      <c r="G25" s="26"/>
      <c r="H25" s="26"/>
      <c r="I25" s="69"/>
    </row>
    <row r="26" spans="1:9" x14ac:dyDescent="0.2">
      <c r="A26" s="202" t="s">
        <v>134</v>
      </c>
      <c r="B26" s="202"/>
      <c r="C26" s="202"/>
      <c r="D26" s="12"/>
      <c r="E26" s="12"/>
      <c r="F26" s="26"/>
      <c r="G26" s="26"/>
      <c r="H26" s="26"/>
      <c r="I26" s="69"/>
    </row>
    <row r="27" spans="1:9" x14ac:dyDescent="0.2">
      <c r="A27" s="195" t="s">
        <v>59</v>
      </c>
      <c r="B27" s="195"/>
      <c r="C27" s="195"/>
      <c r="D27" s="13"/>
      <c r="E27" s="13"/>
      <c r="F27" s="140">
        <v>900</v>
      </c>
      <c r="G27" s="26"/>
      <c r="H27" s="26"/>
      <c r="I27" s="69"/>
    </row>
    <row r="28" spans="1:9" x14ac:dyDescent="0.2">
      <c r="A28" s="195" t="s">
        <v>80</v>
      </c>
      <c r="B28" s="195"/>
      <c r="C28" s="195"/>
      <c r="D28" s="12"/>
      <c r="E28" s="12"/>
      <c r="F28" s="148"/>
      <c r="G28" s="26"/>
      <c r="H28" s="26"/>
      <c r="I28" s="69"/>
    </row>
    <row r="29" spans="1:9" x14ac:dyDescent="0.2">
      <c r="A29" s="195" t="s">
        <v>177</v>
      </c>
      <c r="B29" s="195"/>
      <c r="C29" s="195"/>
      <c r="D29" s="15"/>
      <c r="E29" s="15"/>
      <c r="F29" s="70">
        <v>0.14000000000000001</v>
      </c>
      <c r="G29" s="26" t="s">
        <v>133</v>
      </c>
      <c r="H29" s="26"/>
      <c r="I29" s="69"/>
    </row>
    <row r="30" spans="1:9" x14ac:dyDescent="0.2">
      <c r="A30" s="12"/>
      <c r="B30" s="12"/>
      <c r="C30" s="12"/>
      <c r="D30" s="12"/>
      <c r="E30" s="12"/>
      <c r="F30" s="26"/>
      <c r="G30" s="26"/>
      <c r="H30" s="26"/>
      <c r="I30" s="69"/>
    </row>
  </sheetData>
  <sheetProtection password="C690" sheet="1" objects="1" scenarios="1" selectLockedCells="1" selectUnlockedCells="1"/>
  <mergeCells count="27">
    <mergeCell ref="A29:C29"/>
    <mergeCell ref="A18:C18"/>
    <mergeCell ref="A19:C19"/>
    <mergeCell ref="A20:C20"/>
    <mergeCell ref="A21:C21"/>
    <mergeCell ref="A22:C22"/>
    <mergeCell ref="A17:C17"/>
    <mergeCell ref="A24:C24"/>
    <mergeCell ref="A25:C25"/>
    <mergeCell ref="A27:C27"/>
    <mergeCell ref="A28:C28"/>
    <mergeCell ref="A3:H3"/>
    <mergeCell ref="A1:B1"/>
    <mergeCell ref="A26:C26"/>
    <mergeCell ref="A6:C6"/>
    <mergeCell ref="A5:C5"/>
    <mergeCell ref="A7:C7"/>
    <mergeCell ref="A8:C8"/>
    <mergeCell ref="A9:C9"/>
    <mergeCell ref="A10:C10"/>
    <mergeCell ref="A11:C11"/>
    <mergeCell ref="A23:C23"/>
    <mergeCell ref="A12:C12"/>
    <mergeCell ref="A13:C13"/>
    <mergeCell ref="A14:C14"/>
    <mergeCell ref="A15:C15"/>
    <mergeCell ref="A16:C16"/>
  </mergeCells>
  <phoneticPr fontId="6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BB266"/>
  <sheetViews>
    <sheetView showGridLines="0" zoomScaleNormal="100" workbookViewId="0">
      <selection activeCell="C1" sqref="C1:D1"/>
    </sheetView>
  </sheetViews>
  <sheetFormatPr defaultRowHeight="12.75" x14ac:dyDescent="0.2"/>
  <cols>
    <col min="1" max="4" width="12.7109375" style="25" customWidth="1"/>
    <col min="5" max="7" width="13.7109375" style="25" customWidth="1"/>
    <col min="8" max="8" width="2.7109375" style="1" customWidth="1"/>
    <col min="9" max="30" width="12.7109375" style="1" customWidth="1"/>
    <col min="31" max="54" width="9.140625" style="1"/>
    <col min="55" max="16384" width="9.140625" style="25"/>
  </cols>
  <sheetData>
    <row r="1" spans="1:9" x14ac:dyDescent="0.2">
      <c r="A1" s="2"/>
      <c r="B1" s="27" t="s">
        <v>0</v>
      </c>
      <c r="C1" s="196"/>
      <c r="D1" s="196"/>
      <c r="H1" s="2"/>
      <c r="I1" s="2"/>
    </row>
    <row r="2" spans="1:9" x14ac:dyDescent="0.2">
      <c r="A2" s="2"/>
      <c r="B2" s="27" t="s">
        <v>1</v>
      </c>
      <c r="C2" s="196"/>
      <c r="D2" s="196"/>
      <c r="H2" s="2"/>
      <c r="I2" s="2"/>
    </row>
    <row r="3" spans="1:9" x14ac:dyDescent="0.2">
      <c r="A3" s="2"/>
      <c r="C3" s="190" t="s">
        <v>186</v>
      </c>
      <c r="D3" s="197"/>
      <c r="H3" s="2"/>
      <c r="I3" s="2"/>
    </row>
    <row r="4" spans="1:9" x14ac:dyDescent="0.2">
      <c r="A4" s="2"/>
      <c r="B4" s="2"/>
      <c r="E4" s="67"/>
      <c r="F4" s="67"/>
      <c r="G4" s="67"/>
      <c r="H4" s="2"/>
      <c r="I4" s="2"/>
    </row>
    <row r="5" spans="1:9" x14ac:dyDescent="0.2">
      <c r="A5" s="184" t="s">
        <v>179</v>
      </c>
      <c r="B5" s="11"/>
      <c r="C5" s="26"/>
      <c r="D5" s="26"/>
      <c r="E5" s="60"/>
      <c r="F5" s="60"/>
      <c r="G5" s="60"/>
      <c r="H5" s="11"/>
      <c r="I5" s="2"/>
    </row>
    <row r="6" spans="1:9" x14ac:dyDescent="0.2">
      <c r="A6" s="187" t="s">
        <v>154</v>
      </c>
      <c r="B6" s="187"/>
      <c r="C6" s="187"/>
      <c r="D6" s="187"/>
      <c r="E6" s="187"/>
      <c r="F6" s="187"/>
      <c r="G6" s="187"/>
      <c r="H6" s="11"/>
      <c r="I6" s="2"/>
    </row>
    <row r="7" spans="1:9" x14ac:dyDescent="0.2">
      <c r="A7" s="186" t="s">
        <v>8</v>
      </c>
      <c r="B7" s="186"/>
      <c r="C7" s="186"/>
      <c r="D7" s="186"/>
      <c r="E7" s="186"/>
      <c r="F7" s="186"/>
      <c r="G7" s="186"/>
      <c r="H7" s="11"/>
      <c r="I7" s="2"/>
    </row>
    <row r="8" spans="1:9" x14ac:dyDescent="0.2">
      <c r="A8" s="26"/>
      <c r="B8" s="26"/>
      <c r="C8" s="26"/>
      <c r="D8" s="26"/>
      <c r="E8" s="26"/>
      <c r="F8" s="26"/>
      <c r="G8" s="26"/>
      <c r="H8" s="11"/>
      <c r="I8" s="2"/>
    </row>
    <row r="9" spans="1:9" x14ac:dyDescent="0.2">
      <c r="A9" s="58"/>
      <c r="B9" s="114"/>
      <c r="C9" s="58"/>
      <c r="D9" s="114"/>
      <c r="E9" s="58"/>
      <c r="F9" s="58"/>
      <c r="G9" s="86" t="s">
        <v>11</v>
      </c>
      <c r="H9" s="11"/>
      <c r="I9" s="2"/>
    </row>
    <row r="10" spans="1:9" x14ac:dyDescent="0.2">
      <c r="A10" s="115" t="s">
        <v>12</v>
      </c>
      <c r="B10" s="115" t="s">
        <v>12</v>
      </c>
      <c r="C10" s="115" t="s">
        <v>11</v>
      </c>
      <c r="D10" s="115" t="s">
        <v>11</v>
      </c>
      <c r="E10" s="116" t="s">
        <v>63</v>
      </c>
      <c r="F10" s="116" t="s">
        <v>63</v>
      </c>
      <c r="G10" s="86" t="s">
        <v>15</v>
      </c>
      <c r="H10" s="11"/>
      <c r="I10" s="2"/>
    </row>
    <row r="11" spans="1:9" x14ac:dyDescent="0.2">
      <c r="A11" s="71" t="s">
        <v>15</v>
      </c>
      <c r="B11" s="117" t="s">
        <v>16</v>
      </c>
      <c r="C11" s="71" t="s">
        <v>15</v>
      </c>
      <c r="D11" s="117" t="s">
        <v>16</v>
      </c>
      <c r="E11" s="71" t="s">
        <v>17</v>
      </c>
      <c r="F11" s="118" t="s">
        <v>18</v>
      </c>
      <c r="G11" s="118" t="s">
        <v>18</v>
      </c>
      <c r="H11" s="11"/>
      <c r="I11" s="2"/>
    </row>
    <row r="12" spans="1:9" x14ac:dyDescent="0.2">
      <c r="A12" s="66"/>
      <c r="B12" s="77"/>
      <c r="C12" s="66"/>
      <c r="D12" s="77"/>
      <c r="E12" s="122"/>
      <c r="F12" s="123"/>
      <c r="G12" s="122"/>
      <c r="H12" s="11"/>
      <c r="I12" s="2"/>
    </row>
    <row r="13" spans="1:9" x14ac:dyDescent="0.2">
      <c r="A13" s="26"/>
      <c r="B13" s="39"/>
      <c r="C13" s="39"/>
      <c r="D13" s="39"/>
      <c r="E13" s="39"/>
      <c r="F13" s="39"/>
      <c r="G13" s="39"/>
      <c r="H13" s="11"/>
      <c r="I13" s="2"/>
    </row>
    <row r="14" spans="1:9" x14ac:dyDescent="0.2">
      <c r="A14" s="26"/>
      <c r="B14" s="26"/>
      <c r="C14" s="199" t="s">
        <v>21</v>
      </c>
      <c r="D14" s="199"/>
      <c r="E14" s="74"/>
      <c r="F14" s="49"/>
      <c r="G14" s="26"/>
      <c r="H14" s="11"/>
      <c r="I14" s="2"/>
    </row>
    <row r="15" spans="1:9" x14ac:dyDescent="0.2">
      <c r="A15" s="26"/>
      <c r="B15" s="40"/>
      <c r="C15" s="204" t="s">
        <v>23</v>
      </c>
      <c r="D15" s="204"/>
      <c r="E15" s="76"/>
      <c r="F15" s="50"/>
      <c r="G15" s="26"/>
      <c r="H15" s="11"/>
      <c r="I15" s="2"/>
    </row>
    <row r="16" spans="1:9" ht="13.5" thickBot="1" x14ac:dyDescent="0.25">
      <c r="A16" s="26"/>
      <c r="B16" s="39"/>
      <c r="C16" s="192" t="s">
        <v>33</v>
      </c>
      <c r="D16" s="192"/>
      <c r="E16" s="75"/>
      <c r="F16" s="49"/>
      <c r="G16" s="26"/>
      <c r="H16" s="11"/>
      <c r="I16" s="2"/>
    </row>
    <row r="17" spans="1:9" ht="13.5" thickTop="1" x14ac:dyDescent="0.2">
      <c r="A17" s="26"/>
      <c r="B17" s="26"/>
      <c r="C17" s="26"/>
      <c r="D17" s="26"/>
      <c r="E17" s="59" t="str">
        <f>IF(E16="","",IF(E16=400,"Correct!","Try again!"))</f>
        <v/>
      </c>
      <c r="F17" s="26"/>
      <c r="G17" s="26"/>
      <c r="H17" s="11"/>
      <c r="I17" s="2"/>
    </row>
    <row r="18" spans="1:9" x14ac:dyDescent="0.2">
      <c r="A18" s="67"/>
      <c r="B18" s="67"/>
      <c r="C18" s="67"/>
      <c r="D18" s="67"/>
      <c r="E18" s="67"/>
      <c r="F18" s="67"/>
      <c r="G18" s="67"/>
      <c r="H18" s="2"/>
      <c r="I18" s="2"/>
    </row>
    <row r="19" spans="1:9" x14ac:dyDescent="0.2">
      <c r="A19" s="184" t="s">
        <v>182</v>
      </c>
      <c r="B19" s="60"/>
      <c r="C19" s="60"/>
      <c r="D19" s="60"/>
      <c r="E19" s="60"/>
      <c r="F19" s="60"/>
      <c r="G19" s="60"/>
      <c r="H19" s="11"/>
      <c r="I19" s="2"/>
    </row>
    <row r="20" spans="1:9" x14ac:dyDescent="0.2">
      <c r="A20" s="187" t="s">
        <v>154</v>
      </c>
      <c r="B20" s="187"/>
      <c r="C20" s="187"/>
      <c r="D20" s="187"/>
      <c r="E20" s="187"/>
      <c r="F20" s="187"/>
      <c r="G20" s="187"/>
      <c r="H20" s="11"/>
      <c r="I20" s="2"/>
    </row>
    <row r="21" spans="1:9" x14ac:dyDescent="0.2">
      <c r="A21" s="186" t="s">
        <v>25</v>
      </c>
      <c r="B21" s="186"/>
      <c r="C21" s="186"/>
      <c r="D21" s="186"/>
      <c r="E21" s="186"/>
      <c r="F21" s="186"/>
      <c r="G21" s="186"/>
      <c r="H21" s="11"/>
      <c r="I21" s="2"/>
    </row>
    <row r="22" spans="1:9" x14ac:dyDescent="0.2">
      <c r="A22" s="26"/>
      <c r="B22" s="26"/>
      <c r="C22" s="26"/>
      <c r="D22" s="26"/>
      <c r="E22" s="26"/>
      <c r="F22" s="26"/>
      <c r="G22" s="26"/>
      <c r="H22" s="11"/>
      <c r="I22" s="2"/>
    </row>
    <row r="23" spans="1:9" x14ac:dyDescent="0.2">
      <c r="A23" s="58"/>
      <c r="B23" s="114"/>
      <c r="C23" s="58"/>
      <c r="D23" s="114"/>
      <c r="E23" s="58"/>
      <c r="F23" s="58"/>
      <c r="G23" s="86" t="s">
        <v>11</v>
      </c>
      <c r="H23" s="11"/>
      <c r="I23" s="2"/>
    </row>
    <row r="24" spans="1:9" x14ac:dyDescent="0.2">
      <c r="A24" s="115" t="s">
        <v>12</v>
      </c>
      <c r="B24" s="115" t="s">
        <v>12</v>
      </c>
      <c r="C24" s="115" t="s">
        <v>11</v>
      </c>
      <c r="D24" s="115" t="s">
        <v>11</v>
      </c>
      <c r="E24" s="116" t="s">
        <v>36</v>
      </c>
      <c r="F24" s="116" t="s">
        <v>36</v>
      </c>
      <c r="G24" s="86" t="s">
        <v>26</v>
      </c>
      <c r="H24" s="11"/>
      <c r="I24" s="2"/>
    </row>
    <row r="25" spans="1:9" x14ac:dyDescent="0.2">
      <c r="A25" s="71" t="s">
        <v>26</v>
      </c>
      <c r="B25" s="117" t="s">
        <v>27</v>
      </c>
      <c r="C25" s="71" t="s">
        <v>26</v>
      </c>
      <c r="D25" s="117" t="s">
        <v>27</v>
      </c>
      <c r="E25" s="71" t="s">
        <v>28</v>
      </c>
      <c r="F25" s="118" t="s">
        <v>29</v>
      </c>
      <c r="G25" s="118" t="s">
        <v>29</v>
      </c>
      <c r="H25" s="11"/>
      <c r="I25" s="2"/>
    </row>
    <row r="26" spans="1:9" x14ac:dyDescent="0.2">
      <c r="A26" s="66"/>
      <c r="B26" s="77"/>
      <c r="C26" s="66"/>
      <c r="D26" s="77"/>
      <c r="E26" s="122"/>
      <c r="F26" s="123"/>
      <c r="G26" s="122"/>
      <c r="H26" s="11"/>
      <c r="I26" s="2"/>
    </row>
    <row r="27" spans="1:9" x14ac:dyDescent="0.2">
      <c r="A27" s="26"/>
      <c r="B27" s="26"/>
      <c r="C27" s="26"/>
      <c r="D27" s="26"/>
      <c r="E27" s="26"/>
      <c r="F27" s="26"/>
      <c r="G27" s="26"/>
      <c r="H27" s="11"/>
      <c r="I27" s="2"/>
    </row>
    <row r="28" spans="1:9" x14ac:dyDescent="0.2">
      <c r="A28" s="26"/>
      <c r="B28" s="26"/>
      <c r="C28" s="199" t="s">
        <v>30</v>
      </c>
      <c r="D28" s="199"/>
      <c r="E28" s="74"/>
      <c r="F28" s="49"/>
      <c r="G28" s="26"/>
      <c r="H28" s="11"/>
      <c r="I28" s="2"/>
    </row>
    <row r="29" spans="1:9" x14ac:dyDescent="0.2">
      <c r="A29" s="26"/>
      <c r="B29" s="26"/>
      <c r="C29" s="199" t="s">
        <v>31</v>
      </c>
      <c r="D29" s="199"/>
      <c r="E29" s="76"/>
      <c r="F29" s="50"/>
      <c r="G29" s="26"/>
      <c r="H29" s="11"/>
      <c r="I29" s="2"/>
    </row>
    <row r="30" spans="1:9" ht="13.5" thickBot="1" x14ac:dyDescent="0.25">
      <c r="A30" s="26"/>
      <c r="B30" s="40"/>
      <c r="C30" s="203" t="s">
        <v>33</v>
      </c>
      <c r="D30" s="203"/>
      <c r="E30" s="75"/>
      <c r="F30" s="51"/>
      <c r="G30" s="26"/>
      <c r="H30" s="11"/>
      <c r="I30" s="2"/>
    </row>
    <row r="31" spans="1:9" ht="13.5" thickTop="1" x14ac:dyDescent="0.2">
      <c r="A31" s="26"/>
      <c r="B31" s="39"/>
      <c r="C31" s="39"/>
      <c r="D31" s="26"/>
      <c r="E31" s="59" t="str">
        <f>IF(E30="","",IF(E30=400,"Correct!","Try again!"))</f>
        <v/>
      </c>
      <c r="F31" s="26"/>
      <c r="G31" s="26"/>
      <c r="H31" s="11"/>
      <c r="I31" s="2"/>
    </row>
    <row r="32" spans="1:9" x14ac:dyDescent="0.2">
      <c r="A32" s="67"/>
      <c r="B32" s="67"/>
      <c r="C32" s="67"/>
      <c r="D32" s="67"/>
      <c r="E32" s="67"/>
      <c r="F32" s="67"/>
      <c r="H32" s="2"/>
      <c r="I32" s="2"/>
    </row>
    <row r="33" spans="1:9" x14ac:dyDescent="0.2">
      <c r="A33" s="184" t="s">
        <v>181</v>
      </c>
      <c r="B33" s="60"/>
      <c r="C33" s="60"/>
      <c r="D33" s="60"/>
      <c r="E33" s="60"/>
      <c r="F33" s="60"/>
      <c r="G33" s="26"/>
      <c r="H33" s="11"/>
      <c r="I33" s="2"/>
    </row>
    <row r="34" spans="1:9" x14ac:dyDescent="0.2">
      <c r="A34" s="187" t="s">
        <v>154</v>
      </c>
      <c r="B34" s="187"/>
      <c r="C34" s="187"/>
      <c r="D34" s="187"/>
      <c r="E34" s="187"/>
      <c r="F34" s="187"/>
      <c r="G34" s="187"/>
      <c r="H34" s="11"/>
      <c r="I34" s="2"/>
    </row>
    <row r="35" spans="1:9" x14ac:dyDescent="0.2">
      <c r="A35" s="186" t="s">
        <v>163</v>
      </c>
      <c r="B35" s="186"/>
      <c r="C35" s="186"/>
      <c r="D35" s="186"/>
      <c r="E35" s="186"/>
      <c r="F35" s="186"/>
      <c r="G35" s="186"/>
      <c r="H35" s="11"/>
      <c r="I35" s="2"/>
    </row>
    <row r="36" spans="1:9" x14ac:dyDescent="0.2">
      <c r="A36" s="26"/>
      <c r="B36" s="26"/>
      <c r="C36" s="26"/>
      <c r="D36" s="26"/>
      <c r="E36" s="26"/>
      <c r="F36" s="26"/>
      <c r="G36" s="26"/>
      <c r="H36" s="11"/>
      <c r="I36" s="2"/>
    </row>
    <row r="37" spans="1:9" x14ac:dyDescent="0.2">
      <c r="A37" s="58"/>
      <c r="B37" s="114"/>
      <c r="C37" s="58"/>
      <c r="D37" s="114"/>
      <c r="E37" s="58"/>
      <c r="F37" s="58"/>
      <c r="G37" s="86" t="s">
        <v>11</v>
      </c>
      <c r="H37" s="11"/>
      <c r="I37" s="2"/>
    </row>
    <row r="38" spans="1:9" x14ac:dyDescent="0.2">
      <c r="A38" s="115" t="s">
        <v>12</v>
      </c>
      <c r="B38" s="115" t="s">
        <v>12</v>
      </c>
      <c r="C38" s="115" t="s">
        <v>11</v>
      </c>
      <c r="D38" s="115" t="s">
        <v>11</v>
      </c>
      <c r="E38" s="116" t="s">
        <v>36</v>
      </c>
      <c r="F38" s="116" t="s">
        <v>36</v>
      </c>
      <c r="G38" s="86" t="s">
        <v>26</v>
      </c>
      <c r="H38" s="11"/>
      <c r="I38" s="2"/>
    </row>
    <row r="39" spans="1:9" x14ac:dyDescent="0.2">
      <c r="A39" s="71" t="s">
        <v>26</v>
      </c>
      <c r="B39" s="117" t="s">
        <v>27</v>
      </c>
      <c r="C39" s="71" t="s">
        <v>26</v>
      </c>
      <c r="D39" s="117" t="s">
        <v>27</v>
      </c>
      <c r="E39" s="71" t="s">
        <v>28</v>
      </c>
      <c r="F39" s="118" t="s">
        <v>29</v>
      </c>
      <c r="G39" s="118" t="s">
        <v>29</v>
      </c>
      <c r="H39" s="11"/>
      <c r="I39" s="2"/>
    </row>
    <row r="40" spans="1:9" x14ac:dyDescent="0.2">
      <c r="A40" s="66"/>
      <c r="B40" s="77"/>
      <c r="C40" s="66"/>
      <c r="D40" s="77"/>
      <c r="E40" s="122"/>
      <c r="F40" s="123"/>
      <c r="G40" s="122"/>
      <c r="H40" s="11"/>
      <c r="I40" s="2"/>
    </row>
    <row r="41" spans="1:9" x14ac:dyDescent="0.2">
      <c r="A41" s="26"/>
      <c r="B41" s="26"/>
      <c r="C41" s="26"/>
      <c r="D41" s="26"/>
      <c r="E41" s="26"/>
      <c r="F41" s="26"/>
      <c r="G41" s="26"/>
      <c r="H41" s="11"/>
      <c r="I41" s="2"/>
    </row>
    <row r="42" spans="1:9" x14ac:dyDescent="0.2">
      <c r="A42" s="26"/>
      <c r="B42" s="26"/>
      <c r="C42" s="188" t="s">
        <v>30</v>
      </c>
      <c r="D42" s="188"/>
      <c r="E42" s="74"/>
      <c r="F42" s="49"/>
      <c r="G42" s="26"/>
      <c r="H42" s="11"/>
      <c r="I42" s="2"/>
    </row>
    <row r="43" spans="1:9" x14ac:dyDescent="0.2">
      <c r="A43" s="26"/>
      <c r="B43" s="26"/>
      <c r="C43" s="199" t="s">
        <v>31</v>
      </c>
      <c r="D43" s="199"/>
      <c r="E43" s="76"/>
      <c r="F43" s="50"/>
      <c r="G43" s="26"/>
      <c r="H43" s="11"/>
      <c r="I43" s="2"/>
    </row>
    <row r="44" spans="1:9" ht="13.5" thickBot="1" x14ac:dyDescent="0.25">
      <c r="A44" s="26"/>
      <c r="B44" s="40"/>
      <c r="C44" s="193" t="s">
        <v>33</v>
      </c>
      <c r="D44" s="193"/>
      <c r="E44" s="75"/>
      <c r="F44" s="51"/>
      <c r="G44" s="26"/>
      <c r="H44" s="11"/>
      <c r="I44" s="2"/>
    </row>
    <row r="45" spans="1:9" ht="13.5" thickTop="1" x14ac:dyDescent="0.2">
      <c r="A45" s="60"/>
      <c r="B45" s="68"/>
      <c r="C45" s="60"/>
      <c r="D45" s="60"/>
      <c r="E45" s="59" t="str">
        <f>IF(E44="","",IF(E44=1400,"Correct!","Try again!"))</f>
        <v/>
      </c>
      <c r="F45" s="169"/>
      <c r="G45" s="60"/>
      <c r="H45" s="11"/>
      <c r="I45" s="2"/>
    </row>
    <row r="46" spans="1:9" x14ac:dyDescent="0.2">
      <c r="A46" s="67"/>
      <c r="B46" s="67"/>
      <c r="C46" s="67"/>
      <c r="D46" s="67"/>
      <c r="E46" s="67"/>
      <c r="F46" s="67"/>
      <c r="G46" s="67"/>
      <c r="H46" s="2"/>
      <c r="I46" s="2"/>
    </row>
    <row r="47" spans="1:9" x14ac:dyDescent="0.2">
      <c r="A47"/>
      <c r="B47"/>
      <c r="C47"/>
      <c r="D47"/>
      <c r="E47"/>
      <c r="F47"/>
      <c r="G47"/>
    </row>
    <row r="48" spans="1:9" x14ac:dyDescent="0.2">
      <c r="A48"/>
      <c r="B48"/>
      <c r="C48"/>
      <c r="D48"/>
      <c r="E48"/>
      <c r="F48"/>
      <c r="G48"/>
    </row>
    <row r="49" spans="1:7" x14ac:dyDescent="0.2">
      <c r="A49"/>
      <c r="B49"/>
      <c r="C49"/>
      <c r="D49"/>
      <c r="E49"/>
      <c r="F49"/>
      <c r="G49"/>
    </row>
    <row r="50" spans="1:7" x14ac:dyDescent="0.2">
      <c r="A50"/>
      <c r="B50"/>
      <c r="C50"/>
      <c r="D50"/>
      <c r="E50"/>
      <c r="F50"/>
      <c r="G50"/>
    </row>
    <row r="51" spans="1:7" x14ac:dyDescent="0.2">
      <c r="A51"/>
      <c r="B51"/>
      <c r="C51"/>
      <c r="D51"/>
      <c r="E51"/>
      <c r="F51"/>
      <c r="G51"/>
    </row>
    <row r="52" spans="1:7" x14ac:dyDescent="0.2">
      <c r="A52"/>
      <c r="B52"/>
      <c r="C52"/>
      <c r="D52"/>
      <c r="E52"/>
      <c r="F52"/>
      <c r="G52"/>
    </row>
    <row r="53" spans="1:7" x14ac:dyDescent="0.2">
      <c r="A53"/>
      <c r="B53"/>
      <c r="C53"/>
      <c r="D53"/>
      <c r="E53"/>
      <c r="F53"/>
      <c r="G53"/>
    </row>
    <row r="54" spans="1:7" x14ac:dyDescent="0.2">
      <c r="A54"/>
      <c r="B54"/>
      <c r="C54"/>
      <c r="D54"/>
      <c r="E54"/>
      <c r="F54"/>
      <c r="G54"/>
    </row>
    <row r="55" spans="1:7" x14ac:dyDescent="0.2">
      <c r="A55"/>
      <c r="B55"/>
      <c r="C55"/>
      <c r="D55"/>
      <c r="E55"/>
      <c r="F55"/>
      <c r="G55"/>
    </row>
    <row r="56" spans="1:7" x14ac:dyDescent="0.2">
      <c r="A56"/>
      <c r="B56"/>
      <c r="C56"/>
      <c r="D56"/>
      <c r="E56"/>
      <c r="F56"/>
      <c r="G56"/>
    </row>
    <row r="57" spans="1:7" x14ac:dyDescent="0.2">
      <c r="A57"/>
      <c r="B57"/>
      <c r="C57"/>
      <c r="D57"/>
      <c r="E57"/>
      <c r="F57"/>
      <c r="G57"/>
    </row>
    <row r="58" spans="1:7" x14ac:dyDescent="0.2">
      <c r="A58"/>
      <c r="B58"/>
      <c r="C58"/>
      <c r="D58"/>
      <c r="E58"/>
      <c r="F58"/>
      <c r="G58"/>
    </row>
    <row r="59" spans="1:7" x14ac:dyDescent="0.2">
      <c r="A59"/>
      <c r="B59"/>
      <c r="C59"/>
      <c r="D59"/>
      <c r="E59"/>
      <c r="F59"/>
      <c r="G59"/>
    </row>
    <row r="60" spans="1:7" x14ac:dyDescent="0.2">
      <c r="A60"/>
      <c r="B60"/>
      <c r="C60"/>
      <c r="D60"/>
      <c r="E60"/>
      <c r="F60"/>
      <c r="G60"/>
    </row>
    <row r="61" spans="1:7" x14ac:dyDescent="0.2">
      <c r="A61"/>
      <c r="B61"/>
      <c r="C61"/>
      <c r="D61"/>
      <c r="E61"/>
      <c r="F61"/>
      <c r="G61"/>
    </row>
    <row r="62" spans="1:7" x14ac:dyDescent="0.2">
      <c r="A62"/>
      <c r="B62"/>
      <c r="C62"/>
      <c r="D62"/>
      <c r="E62"/>
      <c r="F62"/>
      <c r="G62"/>
    </row>
    <row r="63" spans="1:7" x14ac:dyDescent="0.2">
      <c r="A63"/>
      <c r="B63"/>
      <c r="C63"/>
      <c r="D63"/>
      <c r="E63"/>
      <c r="F63"/>
      <c r="G63"/>
    </row>
    <row r="64" spans="1:7" x14ac:dyDescent="0.2">
      <c r="A64"/>
      <c r="B64"/>
      <c r="C64"/>
      <c r="D64"/>
      <c r="E64"/>
      <c r="F64"/>
      <c r="G64"/>
    </row>
    <row r="65" spans="1:7" x14ac:dyDescent="0.2">
      <c r="A65"/>
      <c r="B65"/>
      <c r="C65"/>
      <c r="D65"/>
      <c r="E65"/>
      <c r="F65"/>
      <c r="G65"/>
    </row>
    <row r="66" spans="1:7" x14ac:dyDescent="0.2">
      <c r="A66"/>
      <c r="B66"/>
      <c r="C66"/>
      <c r="D66"/>
      <c r="E66"/>
      <c r="F66"/>
      <c r="G66"/>
    </row>
    <row r="67" spans="1:7" x14ac:dyDescent="0.2">
      <c r="A67"/>
      <c r="B67"/>
      <c r="C67"/>
      <c r="D67"/>
      <c r="E67"/>
      <c r="F67"/>
      <c r="G67"/>
    </row>
    <row r="68" spans="1:7" x14ac:dyDescent="0.2">
      <c r="A68"/>
      <c r="B68"/>
      <c r="C68"/>
      <c r="D68"/>
      <c r="E68"/>
      <c r="F68"/>
      <c r="G68"/>
    </row>
    <row r="69" spans="1:7" x14ac:dyDescent="0.2">
      <c r="A69"/>
      <c r="B69"/>
      <c r="C69"/>
      <c r="D69"/>
      <c r="E69"/>
      <c r="F69"/>
      <c r="G69"/>
    </row>
    <row r="70" spans="1:7" x14ac:dyDescent="0.2">
      <c r="A70"/>
      <c r="B70"/>
      <c r="C70"/>
      <c r="D70"/>
      <c r="E70"/>
      <c r="F70"/>
      <c r="G70"/>
    </row>
    <row r="71" spans="1:7" x14ac:dyDescent="0.2">
      <c r="A71"/>
      <c r="B71"/>
      <c r="C71"/>
      <c r="D71"/>
      <c r="E71"/>
      <c r="F71"/>
      <c r="G71"/>
    </row>
    <row r="72" spans="1:7" x14ac:dyDescent="0.2">
      <c r="A72"/>
      <c r="B72"/>
      <c r="C72"/>
      <c r="D72"/>
      <c r="E72"/>
      <c r="F72"/>
      <c r="G72"/>
    </row>
    <row r="73" spans="1:7" x14ac:dyDescent="0.2">
      <c r="A73"/>
      <c r="B73"/>
      <c r="C73"/>
      <c r="D73"/>
      <c r="E73"/>
      <c r="F73"/>
      <c r="G73"/>
    </row>
    <row r="74" spans="1:7" x14ac:dyDescent="0.2">
      <c r="A74"/>
      <c r="B74"/>
      <c r="C74"/>
      <c r="D74"/>
      <c r="E74"/>
      <c r="F74"/>
      <c r="G74"/>
    </row>
    <row r="75" spans="1:7" x14ac:dyDescent="0.2">
      <c r="A75"/>
      <c r="B75"/>
      <c r="C75"/>
      <c r="D75"/>
      <c r="E75"/>
      <c r="F75"/>
      <c r="G75"/>
    </row>
    <row r="76" spans="1:7" x14ac:dyDescent="0.2">
      <c r="A76"/>
      <c r="B76"/>
      <c r="C76"/>
      <c r="D76"/>
      <c r="E76"/>
      <c r="F76"/>
      <c r="G76"/>
    </row>
    <row r="77" spans="1:7" x14ac:dyDescent="0.2">
      <c r="A77"/>
      <c r="B77"/>
      <c r="C77"/>
      <c r="D77"/>
      <c r="E77"/>
      <c r="F77"/>
      <c r="G77"/>
    </row>
    <row r="78" spans="1:7" x14ac:dyDescent="0.2">
      <c r="A78"/>
      <c r="B78"/>
      <c r="C78"/>
      <c r="D78"/>
      <c r="E78"/>
      <c r="F78"/>
      <c r="G78"/>
    </row>
    <row r="79" spans="1:7" x14ac:dyDescent="0.2">
      <c r="A79"/>
      <c r="B79"/>
      <c r="C79"/>
      <c r="D79"/>
      <c r="E79"/>
      <c r="F79"/>
      <c r="G79"/>
    </row>
    <row r="80" spans="1:7" x14ac:dyDescent="0.2">
      <c r="A80"/>
      <c r="B80"/>
      <c r="C80"/>
      <c r="D80"/>
      <c r="E80"/>
      <c r="F80"/>
      <c r="G80"/>
    </row>
    <row r="81" spans="1:7" x14ac:dyDescent="0.2">
      <c r="A81"/>
      <c r="B81"/>
      <c r="C81"/>
      <c r="D81"/>
      <c r="E81"/>
      <c r="F81"/>
      <c r="G81"/>
    </row>
    <row r="82" spans="1:7" x14ac:dyDescent="0.2">
      <c r="A82"/>
      <c r="B82"/>
      <c r="C82"/>
      <c r="D82"/>
      <c r="E82"/>
      <c r="F82"/>
      <c r="G82"/>
    </row>
    <row r="83" spans="1:7" x14ac:dyDescent="0.2">
      <c r="A83"/>
      <c r="B83"/>
      <c r="C83"/>
      <c r="D83"/>
      <c r="E83"/>
      <c r="F83"/>
      <c r="G83"/>
    </row>
    <row r="84" spans="1:7" x14ac:dyDescent="0.2">
      <c r="A84"/>
      <c r="B84"/>
      <c r="C84"/>
      <c r="D84"/>
      <c r="E84"/>
      <c r="F84"/>
      <c r="G84"/>
    </row>
    <row r="85" spans="1:7" x14ac:dyDescent="0.2">
      <c r="A85"/>
      <c r="B85"/>
      <c r="C85"/>
      <c r="D85"/>
      <c r="E85"/>
      <c r="F85"/>
      <c r="G85"/>
    </row>
    <row r="86" spans="1:7" x14ac:dyDescent="0.2">
      <c r="A86"/>
      <c r="B86"/>
      <c r="C86"/>
      <c r="D86"/>
      <c r="E86"/>
      <c r="F86"/>
      <c r="G86"/>
    </row>
    <row r="87" spans="1:7" x14ac:dyDescent="0.2">
      <c r="A87"/>
      <c r="B87"/>
      <c r="C87"/>
      <c r="D87"/>
      <c r="E87"/>
      <c r="F87"/>
      <c r="G87"/>
    </row>
    <row r="88" spans="1:7" x14ac:dyDescent="0.2">
      <c r="A88"/>
      <c r="B88"/>
      <c r="C88"/>
      <c r="D88"/>
      <c r="E88"/>
      <c r="F88"/>
      <c r="G88"/>
    </row>
    <row r="89" spans="1:7" x14ac:dyDescent="0.2">
      <c r="A89"/>
      <c r="B89"/>
      <c r="C89"/>
      <c r="D89"/>
      <c r="E89"/>
      <c r="F89"/>
      <c r="G89"/>
    </row>
    <row r="90" spans="1:7" x14ac:dyDescent="0.2">
      <c r="A90"/>
      <c r="B90"/>
      <c r="C90"/>
      <c r="D90"/>
      <c r="E90"/>
      <c r="F90"/>
      <c r="G90"/>
    </row>
    <row r="91" spans="1:7" x14ac:dyDescent="0.2">
      <c r="A91"/>
      <c r="B91"/>
      <c r="C91"/>
      <c r="D91"/>
      <c r="E91"/>
      <c r="F91"/>
      <c r="G91"/>
    </row>
    <row r="92" spans="1:7" x14ac:dyDescent="0.2">
      <c r="A92"/>
      <c r="B92"/>
      <c r="C92"/>
      <c r="D92"/>
      <c r="E92"/>
      <c r="F92"/>
      <c r="G92"/>
    </row>
    <row r="93" spans="1:7" x14ac:dyDescent="0.2">
      <c r="A93"/>
      <c r="B93"/>
      <c r="C93"/>
      <c r="D93"/>
      <c r="E93"/>
      <c r="F93"/>
      <c r="G93"/>
    </row>
    <row r="94" spans="1:7" x14ac:dyDescent="0.2">
      <c r="A94"/>
      <c r="B94"/>
      <c r="C94"/>
      <c r="D94"/>
      <c r="E94"/>
      <c r="F94"/>
      <c r="G94"/>
    </row>
    <row r="95" spans="1:7" x14ac:dyDescent="0.2">
      <c r="A95"/>
      <c r="B95"/>
      <c r="C95"/>
      <c r="D95"/>
      <c r="E95"/>
      <c r="F95"/>
      <c r="G95"/>
    </row>
    <row r="96" spans="1:7" x14ac:dyDescent="0.2">
      <c r="A96"/>
      <c r="B96"/>
      <c r="C96"/>
      <c r="D96"/>
      <c r="E96"/>
      <c r="F96"/>
      <c r="G96"/>
    </row>
    <row r="97" spans="1:7" x14ac:dyDescent="0.2">
      <c r="A97"/>
      <c r="B97"/>
      <c r="C97"/>
      <c r="D97"/>
      <c r="E97"/>
      <c r="F97"/>
      <c r="G97"/>
    </row>
    <row r="98" spans="1:7" x14ac:dyDescent="0.2">
      <c r="A98"/>
      <c r="B98"/>
      <c r="C98"/>
      <c r="D98"/>
      <c r="E98"/>
      <c r="F98"/>
      <c r="G98"/>
    </row>
    <row r="99" spans="1:7" x14ac:dyDescent="0.2">
      <c r="A99"/>
      <c r="B99"/>
      <c r="C99"/>
      <c r="D99"/>
      <c r="E99"/>
      <c r="F99"/>
      <c r="G99"/>
    </row>
    <row r="100" spans="1:7" x14ac:dyDescent="0.2">
      <c r="A100"/>
      <c r="B100"/>
      <c r="C100"/>
      <c r="D100"/>
      <c r="E100"/>
      <c r="F100"/>
      <c r="G100"/>
    </row>
    <row r="101" spans="1:7" x14ac:dyDescent="0.2">
      <c r="A101"/>
      <c r="B101"/>
      <c r="C101"/>
      <c r="D101"/>
      <c r="E101"/>
      <c r="F101"/>
      <c r="G101"/>
    </row>
    <row r="102" spans="1:7" x14ac:dyDescent="0.2">
      <c r="A102"/>
      <c r="B102"/>
      <c r="C102"/>
      <c r="D102"/>
      <c r="E102"/>
      <c r="F102"/>
      <c r="G102"/>
    </row>
    <row r="103" spans="1:7" x14ac:dyDescent="0.2">
      <c r="A103"/>
      <c r="B103"/>
      <c r="C103"/>
      <c r="D103"/>
      <c r="E103"/>
      <c r="F103"/>
      <c r="G103"/>
    </row>
    <row r="104" spans="1:7" x14ac:dyDescent="0.2">
      <c r="A104"/>
      <c r="B104"/>
      <c r="C104"/>
      <c r="D104"/>
      <c r="E104"/>
      <c r="F104"/>
      <c r="G104"/>
    </row>
    <row r="105" spans="1:7" x14ac:dyDescent="0.2">
      <c r="A105"/>
      <c r="B105"/>
      <c r="C105"/>
      <c r="D105"/>
      <c r="E105"/>
      <c r="F105"/>
      <c r="G105"/>
    </row>
    <row r="106" spans="1:7" x14ac:dyDescent="0.2">
      <c r="A106"/>
      <c r="B106"/>
      <c r="C106"/>
      <c r="D106"/>
      <c r="E106"/>
      <c r="F106"/>
      <c r="G106"/>
    </row>
    <row r="107" spans="1:7" x14ac:dyDescent="0.2">
      <c r="A107"/>
      <c r="B107"/>
      <c r="C107"/>
      <c r="D107"/>
      <c r="E107"/>
      <c r="F107"/>
      <c r="G107"/>
    </row>
    <row r="108" spans="1:7" x14ac:dyDescent="0.2">
      <c r="A108"/>
      <c r="B108"/>
      <c r="C108"/>
      <c r="D108"/>
      <c r="E108"/>
      <c r="F108"/>
      <c r="G108"/>
    </row>
    <row r="109" spans="1:7" x14ac:dyDescent="0.2">
      <c r="A109"/>
      <c r="B109"/>
      <c r="C109"/>
      <c r="D109"/>
      <c r="E109"/>
      <c r="F109"/>
      <c r="G109"/>
    </row>
    <row r="110" spans="1:7" x14ac:dyDescent="0.2">
      <c r="A110"/>
      <c r="B110"/>
      <c r="C110"/>
      <c r="D110"/>
      <c r="E110"/>
      <c r="F110"/>
      <c r="G110"/>
    </row>
    <row r="111" spans="1:7" x14ac:dyDescent="0.2">
      <c r="A111"/>
      <c r="B111"/>
      <c r="C111"/>
      <c r="D111"/>
      <c r="E111"/>
      <c r="F111"/>
      <c r="G111"/>
    </row>
    <row r="112" spans="1:7" x14ac:dyDescent="0.2">
      <c r="A112"/>
      <c r="B112"/>
      <c r="C112"/>
      <c r="D112"/>
      <c r="E112"/>
      <c r="F112"/>
      <c r="G112"/>
    </row>
    <row r="113" spans="1:7" x14ac:dyDescent="0.2">
      <c r="A113"/>
      <c r="B113"/>
      <c r="C113"/>
      <c r="D113"/>
      <c r="E113"/>
      <c r="F113"/>
      <c r="G113"/>
    </row>
    <row r="114" spans="1:7" x14ac:dyDescent="0.2">
      <c r="A114"/>
      <c r="B114"/>
      <c r="C114"/>
      <c r="D114"/>
      <c r="E114"/>
      <c r="F114"/>
      <c r="G114"/>
    </row>
    <row r="115" spans="1:7" x14ac:dyDescent="0.2">
      <c r="A115"/>
      <c r="B115"/>
      <c r="C115"/>
      <c r="D115"/>
      <c r="E115"/>
      <c r="F115"/>
      <c r="G115"/>
    </row>
    <row r="116" spans="1:7" x14ac:dyDescent="0.2">
      <c r="A116"/>
      <c r="B116"/>
      <c r="C116"/>
      <c r="D116"/>
      <c r="E116"/>
      <c r="F116"/>
      <c r="G116"/>
    </row>
    <row r="117" spans="1:7" x14ac:dyDescent="0.2">
      <c r="A117"/>
      <c r="B117"/>
      <c r="C117"/>
      <c r="D117"/>
      <c r="E117"/>
      <c r="F117"/>
      <c r="G117"/>
    </row>
    <row r="118" spans="1:7" x14ac:dyDescent="0.2">
      <c r="A118"/>
      <c r="B118"/>
      <c r="C118"/>
      <c r="D118"/>
      <c r="E118"/>
      <c r="F118"/>
      <c r="G118"/>
    </row>
    <row r="119" spans="1:7" x14ac:dyDescent="0.2">
      <c r="A119"/>
      <c r="B119"/>
      <c r="C119"/>
      <c r="D119"/>
      <c r="E119"/>
      <c r="F119"/>
      <c r="G119"/>
    </row>
    <row r="120" spans="1:7" x14ac:dyDescent="0.2">
      <c r="A120"/>
      <c r="B120"/>
      <c r="C120"/>
      <c r="D120"/>
      <c r="E120"/>
      <c r="F120"/>
      <c r="G120"/>
    </row>
    <row r="121" spans="1:7" x14ac:dyDescent="0.2">
      <c r="A121"/>
      <c r="B121"/>
      <c r="C121"/>
      <c r="D121"/>
      <c r="E121"/>
      <c r="F121"/>
      <c r="G121"/>
    </row>
    <row r="122" spans="1:7" x14ac:dyDescent="0.2">
      <c r="A122"/>
      <c r="B122"/>
      <c r="C122"/>
      <c r="D122"/>
      <c r="E122"/>
      <c r="F122"/>
      <c r="G122"/>
    </row>
    <row r="123" spans="1:7" x14ac:dyDescent="0.2">
      <c r="A123"/>
      <c r="B123"/>
      <c r="C123"/>
      <c r="D123"/>
      <c r="E123"/>
      <c r="F123"/>
      <c r="G123"/>
    </row>
    <row r="124" spans="1:7" x14ac:dyDescent="0.2">
      <c r="A124"/>
      <c r="B124"/>
      <c r="C124"/>
      <c r="D124"/>
      <c r="E124"/>
      <c r="F124"/>
      <c r="G124"/>
    </row>
    <row r="125" spans="1:7" x14ac:dyDescent="0.2">
      <c r="A125"/>
      <c r="B125"/>
      <c r="C125"/>
      <c r="D125"/>
      <c r="E125"/>
      <c r="F125"/>
      <c r="G125"/>
    </row>
    <row r="126" spans="1:7" x14ac:dyDescent="0.2">
      <c r="A126"/>
      <c r="B126"/>
      <c r="C126"/>
      <c r="D126"/>
      <c r="E126"/>
      <c r="F126"/>
      <c r="G126"/>
    </row>
    <row r="127" spans="1:7" x14ac:dyDescent="0.2">
      <c r="A127"/>
      <c r="B127"/>
      <c r="C127"/>
      <c r="D127"/>
      <c r="E127"/>
      <c r="F127"/>
      <c r="G127"/>
    </row>
    <row r="128" spans="1:7" x14ac:dyDescent="0.2">
      <c r="A128"/>
      <c r="B128"/>
      <c r="C128"/>
      <c r="D128"/>
      <c r="E128"/>
      <c r="F128"/>
      <c r="G128"/>
    </row>
    <row r="129" spans="1:7" x14ac:dyDescent="0.2">
      <c r="A129"/>
      <c r="B129"/>
      <c r="C129"/>
      <c r="D129"/>
      <c r="E129"/>
      <c r="F129"/>
      <c r="G129"/>
    </row>
    <row r="130" spans="1:7" x14ac:dyDescent="0.2">
      <c r="A130"/>
      <c r="B130"/>
      <c r="C130"/>
      <c r="D130"/>
      <c r="E130"/>
      <c r="F130"/>
      <c r="G130"/>
    </row>
    <row r="131" spans="1:7" x14ac:dyDescent="0.2">
      <c r="A131"/>
      <c r="B131"/>
      <c r="C131"/>
      <c r="D131"/>
      <c r="E131"/>
      <c r="F131"/>
      <c r="G131"/>
    </row>
    <row r="132" spans="1:7" x14ac:dyDescent="0.2">
      <c r="A132"/>
      <c r="B132"/>
      <c r="C132"/>
      <c r="D132"/>
      <c r="E132"/>
      <c r="F132"/>
      <c r="G132"/>
    </row>
    <row r="133" spans="1:7" x14ac:dyDescent="0.2">
      <c r="A133"/>
      <c r="B133"/>
      <c r="C133"/>
      <c r="D133"/>
      <c r="E133"/>
      <c r="F133"/>
      <c r="G133"/>
    </row>
    <row r="134" spans="1:7" x14ac:dyDescent="0.2">
      <c r="A134"/>
      <c r="B134"/>
      <c r="C134"/>
      <c r="D134"/>
      <c r="E134"/>
      <c r="F134"/>
      <c r="G134"/>
    </row>
    <row r="135" spans="1:7" x14ac:dyDescent="0.2">
      <c r="A135"/>
      <c r="B135"/>
      <c r="C135"/>
      <c r="D135"/>
      <c r="E135"/>
      <c r="F135"/>
      <c r="G135"/>
    </row>
    <row r="136" spans="1:7" x14ac:dyDescent="0.2">
      <c r="A136"/>
      <c r="B136"/>
      <c r="C136"/>
      <c r="D136"/>
      <c r="E136"/>
      <c r="F136"/>
      <c r="G136"/>
    </row>
    <row r="137" spans="1:7" x14ac:dyDescent="0.2">
      <c r="A137"/>
      <c r="B137"/>
      <c r="C137"/>
      <c r="D137"/>
      <c r="E137"/>
      <c r="F137"/>
      <c r="G137"/>
    </row>
    <row r="138" spans="1:7" x14ac:dyDescent="0.2">
      <c r="A138"/>
      <c r="B138"/>
      <c r="C138"/>
      <c r="D138"/>
      <c r="E138"/>
      <c r="F138"/>
      <c r="G138"/>
    </row>
    <row r="139" spans="1:7" x14ac:dyDescent="0.2">
      <c r="A139"/>
      <c r="B139"/>
      <c r="C139"/>
      <c r="D139"/>
      <c r="E139"/>
      <c r="F139"/>
      <c r="G139"/>
    </row>
    <row r="140" spans="1:7" x14ac:dyDescent="0.2">
      <c r="A140"/>
      <c r="B140"/>
      <c r="C140"/>
      <c r="D140"/>
      <c r="E140"/>
      <c r="F140"/>
      <c r="G140"/>
    </row>
    <row r="141" spans="1:7" x14ac:dyDescent="0.2">
      <c r="A141"/>
      <c r="B141"/>
      <c r="C141"/>
      <c r="D141"/>
      <c r="E141"/>
      <c r="F141"/>
      <c r="G141"/>
    </row>
    <row r="142" spans="1:7" x14ac:dyDescent="0.2">
      <c r="A142"/>
      <c r="B142"/>
      <c r="C142"/>
      <c r="D142"/>
      <c r="E142"/>
      <c r="F142"/>
      <c r="G142"/>
    </row>
    <row r="143" spans="1:7" x14ac:dyDescent="0.2">
      <c r="A143"/>
      <c r="B143"/>
      <c r="C143"/>
      <c r="D143"/>
      <c r="E143"/>
      <c r="F143"/>
      <c r="G143"/>
    </row>
    <row r="144" spans="1:7" x14ac:dyDescent="0.2">
      <c r="A144"/>
      <c r="B144"/>
      <c r="C144"/>
      <c r="D144"/>
      <c r="E144"/>
      <c r="F144"/>
      <c r="G144"/>
    </row>
    <row r="145" spans="1:7" x14ac:dyDescent="0.2">
      <c r="A145"/>
      <c r="B145"/>
      <c r="C145"/>
      <c r="D145"/>
      <c r="E145"/>
      <c r="F145"/>
      <c r="G145"/>
    </row>
    <row r="146" spans="1:7" x14ac:dyDescent="0.2">
      <c r="A146"/>
      <c r="B146"/>
      <c r="C146"/>
      <c r="D146"/>
      <c r="E146"/>
      <c r="F146"/>
      <c r="G146"/>
    </row>
    <row r="147" spans="1:7" x14ac:dyDescent="0.2">
      <c r="A147"/>
      <c r="B147"/>
      <c r="C147"/>
      <c r="D147"/>
      <c r="E147"/>
      <c r="F147"/>
      <c r="G147"/>
    </row>
    <row r="148" spans="1:7" x14ac:dyDescent="0.2">
      <c r="A148"/>
      <c r="B148"/>
      <c r="C148"/>
      <c r="D148"/>
      <c r="E148"/>
      <c r="F148"/>
      <c r="G148"/>
    </row>
    <row r="149" spans="1:7" x14ac:dyDescent="0.2">
      <c r="A149"/>
      <c r="B149"/>
      <c r="C149"/>
      <c r="D149"/>
      <c r="E149"/>
      <c r="F149"/>
      <c r="G149"/>
    </row>
    <row r="150" spans="1:7" x14ac:dyDescent="0.2">
      <c r="A150"/>
      <c r="B150"/>
      <c r="C150"/>
      <c r="D150"/>
      <c r="E150"/>
      <c r="F150"/>
      <c r="G150"/>
    </row>
    <row r="151" spans="1:7" x14ac:dyDescent="0.2">
      <c r="A151"/>
      <c r="B151"/>
      <c r="C151"/>
      <c r="D151"/>
      <c r="E151"/>
      <c r="F151"/>
      <c r="G151"/>
    </row>
    <row r="152" spans="1:7" x14ac:dyDescent="0.2">
      <c r="A152"/>
      <c r="B152"/>
      <c r="C152"/>
      <c r="D152"/>
      <c r="E152"/>
      <c r="F152"/>
      <c r="G152"/>
    </row>
    <row r="153" spans="1:7" x14ac:dyDescent="0.2">
      <c r="A153"/>
      <c r="B153"/>
      <c r="C153"/>
      <c r="D153"/>
      <c r="E153"/>
      <c r="F153"/>
      <c r="G153"/>
    </row>
    <row r="154" spans="1:7" x14ac:dyDescent="0.2">
      <c r="A154"/>
      <c r="B154"/>
      <c r="C154"/>
      <c r="D154"/>
      <c r="E154"/>
      <c r="F154"/>
      <c r="G154"/>
    </row>
    <row r="155" spans="1:7" x14ac:dyDescent="0.2">
      <c r="A155"/>
      <c r="B155"/>
      <c r="C155"/>
      <c r="D155"/>
      <c r="E155"/>
      <c r="F155"/>
      <c r="G155"/>
    </row>
    <row r="156" spans="1:7" x14ac:dyDescent="0.2">
      <c r="A156"/>
      <c r="B156"/>
      <c r="C156"/>
      <c r="D156"/>
      <c r="E156"/>
      <c r="F156"/>
      <c r="G156"/>
    </row>
    <row r="157" spans="1:7" x14ac:dyDescent="0.2">
      <c r="A157"/>
      <c r="B157"/>
      <c r="C157"/>
      <c r="D157"/>
      <c r="E157"/>
      <c r="F157"/>
      <c r="G157"/>
    </row>
    <row r="158" spans="1:7" x14ac:dyDescent="0.2">
      <c r="A158"/>
      <c r="B158"/>
      <c r="C158"/>
      <c r="D158"/>
      <c r="E158"/>
      <c r="F158"/>
      <c r="G158"/>
    </row>
    <row r="159" spans="1:7" x14ac:dyDescent="0.2">
      <c r="A159"/>
      <c r="B159"/>
      <c r="C159"/>
      <c r="D159"/>
      <c r="E159"/>
      <c r="F159"/>
      <c r="G159"/>
    </row>
    <row r="160" spans="1:7" x14ac:dyDescent="0.2">
      <c r="A160"/>
      <c r="B160"/>
      <c r="C160"/>
      <c r="D160"/>
      <c r="E160"/>
      <c r="F160"/>
      <c r="G160"/>
    </row>
    <row r="161" spans="1:7" x14ac:dyDescent="0.2">
      <c r="A161"/>
      <c r="B161"/>
      <c r="C161"/>
      <c r="D161"/>
      <c r="E161"/>
      <c r="F161"/>
      <c r="G161"/>
    </row>
    <row r="162" spans="1:7" x14ac:dyDescent="0.2">
      <c r="A162"/>
      <c r="B162"/>
      <c r="C162"/>
      <c r="D162"/>
      <c r="E162"/>
      <c r="F162"/>
      <c r="G162"/>
    </row>
    <row r="163" spans="1:7" x14ac:dyDescent="0.2">
      <c r="A163"/>
      <c r="B163"/>
      <c r="C163"/>
      <c r="D163"/>
      <c r="E163"/>
      <c r="F163"/>
      <c r="G163"/>
    </row>
    <row r="164" spans="1:7" x14ac:dyDescent="0.2">
      <c r="A164"/>
      <c r="B164"/>
      <c r="C164"/>
      <c r="D164"/>
      <c r="E164"/>
      <c r="F164"/>
      <c r="G164"/>
    </row>
    <row r="165" spans="1:7" x14ac:dyDescent="0.2">
      <c r="A165"/>
      <c r="B165"/>
      <c r="C165"/>
      <c r="D165"/>
      <c r="E165"/>
      <c r="F165"/>
      <c r="G165"/>
    </row>
    <row r="166" spans="1:7" x14ac:dyDescent="0.2">
      <c r="A166"/>
      <c r="B166"/>
      <c r="C166"/>
      <c r="D166"/>
      <c r="E166"/>
      <c r="F166"/>
      <c r="G166"/>
    </row>
    <row r="167" spans="1:7" x14ac:dyDescent="0.2">
      <c r="A167"/>
      <c r="B167"/>
      <c r="C167"/>
      <c r="D167"/>
      <c r="E167"/>
      <c r="F167"/>
      <c r="G167"/>
    </row>
    <row r="168" spans="1:7" x14ac:dyDescent="0.2">
      <c r="A168"/>
      <c r="B168"/>
      <c r="C168"/>
      <c r="D168"/>
      <c r="E168"/>
      <c r="F168"/>
      <c r="G168"/>
    </row>
    <row r="169" spans="1:7" x14ac:dyDescent="0.2">
      <c r="A169"/>
      <c r="B169"/>
      <c r="C169"/>
      <c r="D169"/>
      <c r="E169"/>
      <c r="F169"/>
      <c r="G169"/>
    </row>
    <row r="170" spans="1:7" x14ac:dyDescent="0.2">
      <c r="A170"/>
      <c r="B170"/>
      <c r="C170"/>
      <c r="D170"/>
      <c r="E170"/>
      <c r="F170"/>
      <c r="G170"/>
    </row>
    <row r="171" spans="1:7" x14ac:dyDescent="0.2">
      <c r="A171"/>
      <c r="B171"/>
      <c r="C171"/>
      <c r="D171"/>
      <c r="E171"/>
      <c r="F171"/>
      <c r="G171"/>
    </row>
    <row r="172" spans="1:7" x14ac:dyDescent="0.2">
      <c r="A172"/>
      <c r="B172"/>
      <c r="C172"/>
      <c r="D172"/>
      <c r="E172"/>
      <c r="F172"/>
      <c r="G172"/>
    </row>
    <row r="173" spans="1:7" x14ac:dyDescent="0.2">
      <c r="A173"/>
      <c r="B173"/>
      <c r="C173"/>
      <c r="D173"/>
      <c r="E173"/>
      <c r="F173"/>
      <c r="G173"/>
    </row>
    <row r="174" spans="1:7" x14ac:dyDescent="0.2">
      <c r="A174"/>
      <c r="B174"/>
      <c r="C174"/>
      <c r="D174"/>
      <c r="E174"/>
      <c r="F174"/>
      <c r="G174"/>
    </row>
    <row r="175" spans="1:7" x14ac:dyDescent="0.2">
      <c r="A175"/>
      <c r="B175"/>
      <c r="C175"/>
      <c r="D175"/>
      <c r="E175"/>
      <c r="F175"/>
      <c r="G175"/>
    </row>
    <row r="176" spans="1:7" x14ac:dyDescent="0.2">
      <c r="A176"/>
      <c r="B176"/>
      <c r="C176"/>
      <c r="D176"/>
      <c r="E176"/>
      <c r="F176"/>
      <c r="G176"/>
    </row>
    <row r="177" spans="1:7" x14ac:dyDescent="0.2">
      <c r="A177"/>
      <c r="B177"/>
      <c r="C177"/>
      <c r="D177"/>
      <c r="E177"/>
      <c r="F177"/>
      <c r="G177"/>
    </row>
    <row r="178" spans="1:7" x14ac:dyDescent="0.2">
      <c r="A178"/>
      <c r="B178"/>
      <c r="C178"/>
      <c r="D178"/>
      <c r="E178"/>
      <c r="F178"/>
      <c r="G178"/>
    </row>
    <row r="179" spans="1:7" x14ac:dyDescent="0.2">
      <c r="A179"/>
      <c r="B179"/>
      <c r="C179"/>
      <c r="D179"/>
      <c r="E179"/>
      <c r="F179"/>
      <c r="G179"/>
    </row>
    <row r="180" spans="1:7" x14ac:dyDescent="0.2">
      <c r="A180"/>
      <c r="B180"/>
      <c r="C180"/>
      <c r="D180"/>
      <c r="E180"/>
      <c r="F180"/>
      <c r="G180"/>
    </row>
    <row r="181" spans="1:7" x14ac:dyDescent="0.2">
      <c r="A181"/>
      <c r="B181"/>
      <c r="C181"/>
      <c r="D181"/>
      <c r="E181"/>
      <c r="F181"/>
      <c r="G181"/>
    </row>
    <row r="182" spans="1:7" x14ac:dyDescent="0.2">
      <c r="A182"/>
      <c r="B182"/>
      <c r="C182"/>
      <c r="D182"/>
      <c r="E182"/>
      <c r="F182"/>
      <c r="G182"/>
    </row>
    <row r="183" spans="1:7" x14ac:dyDescent="0.2">
      <c r="A183"/>
      <c r="B183"/>
      <c r="C183"/>
      <c r="D183"/>
      <c r="E183"/>
      <c r="F183"/>
      <c r="G183"/>
    </row>
    <row r="184" spans="1:7" x14ac:dyDescent="0.2">
      <c r="A184"/>
      <c r="B184"/>
      <c r="C184"/>
      <c r="D184"/>
      <c r="E184"/>
      <c r="F184"/>
      <c r="G184"/>
    </row>
    <row r="185" spans="1:7" x14ac:dyDescent="0.2">
      <c r="A185"/>
      <c r="B185"/>
      <c r="C185"/>
      <c r="D185"/>
      <c r="E185"/>
      <c r="F185"/>
      <c r="G185"/>
    </row>
    <row r="186" spans="1:7" x14ac:dyDescent="0.2">
      <c r="A186"/>
      <c r="B186"/>
      <c r="C186"/>
      <c r="D186"/>
      <c r="E186"/>
      <c r="F186"/>
      <c r="G186"/>
    </row>
    <row r="187" spans="1:7" x14ac:dyDescent="0.2">
      <c r="A187"/>
      <c r="B187"/>
      <c r="C187"/>
      <c r="D187"/>
      <c r="E187"/>
      <c r="F187"/>
      <c r="G187"/>
    </row>
    <row r="188" spans="1:7" x14ac:dyDescent="0.2">
      <c r="A188"/>
      <c r="B188"/>
      <c r="C188"/>
      <c r="D188"/>
      <c r="E188"/>
      <c r="F188"/>
      <c r="G188"/>
    </row>
    <row r="189" spans="1:7" x14ac:dyDescent="0.2">
      <c r="A189"/>
      <c r="B189"/>
      <c r="C189"/>
      <c r="D189"/>
      <c r="E189"/>
      <c r="F189"/>
      <c r="G189"/>
    </row>
    <row r="190" spans="1:7" x14ac:dyDescent="0.2">
      <c r="A190"/>
      <c r="B190"/>
      <c r="C190"/>
      <c r="D190"/>
      <c r="E190"/>
      <c r="F190"/>
      <c r="G190"/>
    </row>
    <row r="191" spans="1:7" x14ac:dyDescent="0.2">
      <c r="A191"/>
      <c r="B191"/>
      <c r="C191"/>
      <c r="D191"/>
      <c r="E191"/>
      <c r="F191"/>
      <c r="G191"/>
    </row>
    <row r="192" spans="1:7" x14ac:dyDescent="0.2">
      <c r="A192"/>
      <c r="B192"/>
      <c r="C192"/>
      <c r="D192"/>
      <c r="E192"/>
      <c r="F192"/>
      <c r="G192"/>
    </row>
    <row r="193" spans="1:7" x14ac:dyDescent="0.2">
      <c r="A193"/>
      <c r="B193"/>
      <c r="C193"/>
      <c r="D193"/>
      <c r="E193"/>
      <c r="F193"/>
      <c r="G193"/>
    </row>
    <row r="194" spans="1:7" x14ac:dyDescent="0.2">
      <c r="A194"/>
      <c r="B194"/>
      <c r="C194"/>
      <c r="D194"/>
      <c r="E194"/>
      <c r="F194"/>
      <c r="G194"/>
    </row>
    <row r="195" spans="1:7" x14ac:dyDescent="0.2">
      <c r="A195"/>
      <c r="B195"/>
      <c r="C195"/>
      <c r="D195"/>
      <c r="E195"/>
      <c r="F195"/>
      <c r="G195"/>
    </row>
    <row r="196" spans="1:7" x14ac:dyDescent="0.2">
      <c r="A196"/>
      <c r="B196"/>
      <c r="C196"/>
      <c r="D196"/>
      <c r="E196"/>
      <c r="F196"/>
      <c r="G196"/>
    </row>
    <row r="197" spans="1:7" x14ac:dyDescent="0.2">
      <c r="A197"/>
      <c r="B197"/>
      <c r="C197"/>
      <c r="D197"/>
      <c r="E197"/>
      <c r="F197"/>
      <c r="G197"/>
    </row>
    <row r="198" spans="1:7" x14ac:dyDescent="0.2">
      <c r="A198"/>
      <c r="B198"/>
      <c r="C198"/>
      <c r="D198"/>
      <c r="E198"/>
      <c r="F198"/>
      <c r="G198"/>
    </row>
    <row r="199" spans="1:7" x14ac:dyDescent="0.2">
      <c r="A199"/>
      <c r="B199"/>
      <c r="C199"/>
      <c r="D199"/>
      <c r="E199"/>
      <c r="F199"/>
      <c r="G199"/>
    </row>
    <row r="200" spans="1:7" x14ac:dyDescent="0.2">
      <c r="A200"/>
      <c r="B200"/>
      <c r="C200"/>
      <c r="D200"/>
      <c r="E200"/>
      <c r="F200"/>
      <c r="G200"/>
    </row>
    <row r="201" spans="1:7" x14ac:dyDescent="0.2">
      <c r="A201"/>
      <c r="B201"/>
      <c r="C201"/>
      <c r="D201"/>
      <c r="E201"/>
      <c r="F201"/>
      <c r="G201"/>
    </row>
    <row r="202" spans="1:7" x14ac:dyDescent="0.2">
      <c r="A202"/>
      <c r="B202"/>
      <c r="C202"/>
      <c r="D202"/>
      <c r="E202"/>
      <c r="F202"/>
      <c r="G202"/>
    </row>
    <row r="203" spans="1:7" x14ac:dyDescent="0.2">
      <c r="A203"/>
      <c r="B203"/>
      <c r="C203"/>
      <c r="D203"/>
      <c r="E203"/>
      <c r="F203"/>
      <c r="G203"/>
    </row>
    <row r="204" spans="1:7" x14ac:dyDescent="0.2">
      <c r="A204"/>
      <c r="B204"/>
      <c r="C204"/>
      <c r="D204"/>
      <c r="E204"/>
      <c r="F204"/>
      <c r="G204"/>
    </row>
    <row r="205" spans="1:7" x14ac:dyDescent="0.2">
      <c r="A205"/>
      <c r="B205"/>
      <c r="C205"/>
      <c r="D205"/>
      <c r="E205"/>
      <c r="F205"/>
      <c r="G205"/>
    </row>
    <row r="206" spans="1:7" x14ac:dyDescent="0.2">
      <c r="A206"/>
      <c r="B206"/>
      <c r="C206"/>
      <c r="D206"/>
      <c r="E206"/>
      <c r="F206"/>
      <c r="G206"/>
    </row>
    <row r="207" spans="1:7" x14ac:dyDescent="0.2">
      <c r="A207"/>
      <c r="B207"/>
      <c r="C207"/>
      <c r="D207"/>
      <c r="E207"/>
      <c r="F207"/>
      <c r="G207"/>
    </row>
    <row r="208" spans="1:7" x14ac:dyDescent="0.2">
      <c r="A208"/>
      <c r="B208"/>
      <c r="C208"/>
      <c r="D208"/>
      <c r="E208"/>
      <c r="F208"/>
      <c r="G208"/>
    </row>
    <row r="209" spans="1:7" x14ac:dyDescent="0.2">
      <c r="A209"/>
      <c r="B209"/>
      <c r="C209"/>
      <c r="D209"/>
      <c r="E209"/>
      <c r="F209"/>
      <c r="G209"/>
    </row>
    <row r="210" spans="1:7" x14ac:dyDescent="0.2">
      <c r="A210"/>
      <c r="B210"/>
      <c r="C210"/>
      <c r="D210"/>
      <c r="E210"/>
      <c r="F210"/>
      <c r="G210"/>
    </row>
    <row r="211" spans="1:7" x14ac:dyDescent="0.2">
      <c r="A211"/>
      <c r="B211"/>
      <c r="C211"/>
      <c r="D211"/>
      <c r="E211"/>
      <c r="F211"/>
      <c r="G211"/>
    </row>
    <row r="212" spans="1:7" x14ac:dyDescent="0.2">
      <c r="A212"/>
      <c r="B212"/>
      <c r="C212"/>
      <c r="D212"/>
      <c r="E212"/>
      <c r="F212"/>
      <c r="G212"/>
    </row>
    <row r="213" spans="1:7" x14ac:dyDescent="0.2">
      <c r="A213"/>
      <c r="B213"/>
      <c r="C213"/>
      <c r="D213"/>
      <c r="E213"/>
      <c r="F213"/>
      <c r="G213"/>
    </row>
    <row r="214" spans="1:7" x14ac:dyDescent="0.2">
      <c r="A214"/>
      <c r="B214"/>
      <c r="C214"/>
      <c r="D214"/>
      <c r="E214"/>
      <c r="F214"/>
      <c r="G214"/>
    </row>
    <row r="215" spans="1:7" x14ac:dyDescent="0.2">
      <c r="A215"/>
      <c r="B215"/>
      <c r="C215"/>
      <c r="D215"/>
      <c r="E215"/>
      <c r="F215"/>
      <c r="G215"/>
    </row>
    <row r="216" spans="1:7" x14ac:dyDescent="0.2">
      <c r="A216"/>
      <c r="B216"/>
      <c r="C216"/>
      <c r="D216"/>
      <c r="E216"/>
      <c r="F216"/>
      <c r="G216"/>
    </row>
    <row r="217" spans="1:7" x14ac:dyDescent="0.2">
      <c r="A217"/>
      <c r="B217"/>
      <c r="C217"/>
      <c r="D217"/>
      <c r="E217"/>
      <c r="F217"/>
      <c r="G217"/>
    </row>
    <row r="218" spans="1:7" x14ac:dyDescent="0.2">
      <c r="A218"/>
      <c r="B218"/>
      <c r="C218"/>
      <c r="D218"/>
      <c r="E218"/>
      <c r="F218"/>
      <c r="G218"/>
    </row>
    <row r="219" spans="1:7" x14ac:dyDescent="0.2">
      <c r="A219"/>
      <c r="B219"/>
      <c r="C219"/>
      <c r="D219"/>
      <c r="E219"/>
      <c r="F219"/>
      <c r="G219"/>
    </row>
    <row r="220" spans="1:7" x14ac:dyDescent="0.2">
      <c r="A220"/>
      <c r="B220"/>
      <c r="C220"/>
      <c r="D220"/>
      <c r="E220"/>
      <c r="F220"/>
      <c r="G220"/>
    </row>
    <row r="221" spans="1:7" x14ac:dyDescent="0.2">
      <c r="A221"/>
      <c r="B221"/>
      <c r="C221"/>
      <c r="D221"/>
      <c r="E221"/>
      <c r="F221"/>
      <c r="G221"/>
    </row>
    <row r="222" spans="1:7" x14ac:dyDescent="0.2">
      <c r="A222"/>
      <c r="B222"/>
      <c r="C222"/>
      <c r="D222"/>
      <c r="E222"/>
      <c r="F222"/>
      <c r="G222"/>
    </row>
    <row r="223" spans="1:7" x14ac:dyDescent="0.2">
      <c r="A223"/>
      <c r="B223"/>
      <c r="C223"/>
      <c r="D223"/>
      <c r="E223"/>
      <c r="F223"/>
      <c r="G223"/>
    </row>
    <row r="224" spans="1:7" x14ac:dyDescent="0.2">
      <c r="A224"/>
      <c r="B224"/>
      <c r="C224"/>
      <c r="D224"/>
      <c r="E224"/>
      <c r="F224"/>
      <c r="G224"/>
    </row>
    <row r="225" spans="1:7" x14ac:dyDescent="0.2">
      <c r="A225"/>
      <c r="B225"/>
      <c r="C225"/>
      <c r="D225"/>
      <c r="E225"/>
      <c r="F225"/>
      <c r="G225"/>
    </row>
    <row r="226" spans="1:7" x14ac:dyDescent="0.2">
      <c r="A226"/>
      <c r="B226"/>
      <c r="C226"/>
      <c r="D226"/>
      <c r="E226"/>
      <c r="F226"/>
      <c r="G226"/>
    </row>
    <row r="227" spans="1:7" x14ac:dyDescent="0.2">
      <c r="A227"/>
      <c r="B227"/>
      <c r="C227"/>
      <c r="D227"/>
      <c r="E227"/>
      <c r="F227"/>
      <c r="G227"/>
    </row>
    <row r="228" spans="1:7" x14ac:dyDescent="0.2">
      <c r="A228"/>
      <c r="B228"/>
      <c r="C228"/>
      <c r="D228"/>
      <c r="E228"/>
      <c r="F228"/>
      <c r="G228"/>
    </row>
    <row r="229" spans="1:7" x14ac:dyDescent="0.2">
      <c r="A229"/>
      <c r="B229"/>
      <c r="C229"/>
      <c r="D229"/>
      <c r="E229"/>
      <c r="F229"/>
      <c r="G229"/>
    </row>
    <row r="230" spans="1:7" x14ac:dyDescent="0.2">
      <c r="A230"/>
      <c r="B230"/>
      <c r="C230"/>
      <c r="D230"/>
      <c r="E230"/>
      <c r="F230"/>
      <c r="G230"/>
    </row>
    <row r="231" spans="1:7" x14ac:dyDescent="0.2">
      <c r="A231"/>
      <c r="B231"/>
      <c r="C231"/>
      <c r="D231"/>
      <c r="E231"/>
      <c r="F231"/>
      <c r="G231"/>
    </row>
    <row r="232" spans="1:7" x14ac:dyDescent="0.2">
      <c r="A232"/>
      <c r="B232"/>
      <c r="C232"/>
      <c r="D232"/>
      <c r="E232"/>
      <c r="F232"/>
      <c r="G232"/>
    </row>
    <row r="233" spans="1:7" x14ac:dyDescent="0.2">
      <c r="A233"/>
      <c r="B233"/>
      <c r="C233"/>
      <c r="D233"/>
      <c r="E233"/>
      <c r="F233"/>
      <c r="G233"/>
    </row>
    <row r="234" spans="1:7" x14ac:dyDescent="0.2">
      <c r="A234"/>
      <c r="B234"/>
      <c r="C234"/>
      <c r="D234"/>
      <c r="E234"/>
      <c r="F234"/>
      <c r="G234"/>
    </row>
    <row r="235" spans="1:7" x14ac:dyDescent="0.2">
      <c r="A235"/>
      <c r="B235"/>
      <c r="C235"/>
      <c r="D235"/>
      <c r="E235"/>
      <c r="F235"/>
      <c r="G235"/>
    </row>
    <row r="236" spans="1:7" x14ac:dyDescent="0.2">
      <c r="A236"/>
      <c r="B236"/>
      <c r="C236"/>
      <c r="D236"/>
      <c r="E236"/>
      <c r="F236"/>
      <c r="G236"/>
    </row>
    <row r="237" spans="1:7" x14ac:dyDescent="0.2">
      <c r="A237"/>
      <c r="B237"/>
      <c r="C237"/>
      <c r="D237"/>
      <c r="E237"/>
      <c r="F237"/>
      <c r="G237"/>
    </row>
    <row r="238" spans="1:7" x14ac:dyDescent="0.2">
      <c r="A238"/>
      <c r="B238"/>
      <c r="C238"/>
      <c r="D238"/>
      <c r="E238"/>
      <c r="F238"/>
      <c r="G238"/>
    </row>
    <row r="239" spans="1:7" x14ac:dyDescent="0.2">
      <c r="A239"/>
      <c r="B239"/>
      <c r="C239"/>
      <c r="D239"/>
      <c r="E239"/>
      <c r="F239"/>
      <c r="G239"/>
    </row>
    <row r="240" spans="1:7" x14ac:dyDescent="0.2">
      <c r="A240"/>
      <c r="B240"/>
      <c r="C240"/>
      <c r="D240"/>
      <c r="E240"/>
      <c r="F240"/>
      <c r="G240"/>
    </row>
    <row r="241" spans="1:7" x14ac:dyDescent="0.2">
      <c r="A241"/>
      <c r="B241"/>
      <c r="C241"/>
      <c r="D241"/>
      <c r="E241"/>
      <c r="F241"/>
      <c r="G241"/>
    </row>
    <row r="242" spans="1:7" x14ac:dyDescent="0.2">
      <c r="A242"/>
      <c r="B242"/>
      <c r="C242"/>
      <c r="D242"/>
      <c r="E242"/>
      <c r="F242"/>
      <c r="G242"/>
    </row>
    <row r="243" spans="1:7" x14ac:dyDescent="0.2">
      <c r="A243"/>
      <c r="B243"/>
      <c r="C243"/>
      <c r="D243"/>
      <c r="E243"/>
      <c r="F243"/>
      <c r="G243"/>
    </row>
    <row r="244" spans="1:7" x14ac:dyDescent="0.2">
      <c r="A244"/>
      <c r="B244"/>
      <c r="C244"/>
      <c r="D244"/>
      <c r="E244"/>
      <c r="F244"/>
      <c r="G244"/>
    </row>
    <row r="245" spans="1:7" x14ac:dyDescent="0.2">
      <c r="A245"/>
      <c r="B245"/>
      <c r="C245"/>
      <c r="D245"/>
      <c r="E245"/>
      <c r="F245"/>
      <c r="G245"/>
    </row>
    <row r="246" spans="1:7" x14ac:dyDescent="0.2">
      <c r="A246" s="35"/>
    </row>
    <row r="247" spans="1:7" x14ac:dyDescent="0.2">
      <c r="A247" s="35"/>
    </row>
    <row r="248" spans="1:7" x14ac:dyDescent="0.2">
      <c r="A248" s="35"/>
    </row>
    <row r="249" spans="1:7" x14ac:dyDescent="0.2">
      <c r="A249" s="35"/>
    </row>
    <row r="250" spans="1:7" x14ac:dyDescent="0.2">
      <c r="A250" s="35"/>
    </row>
    <row r="251" spans="1:7" x14ac:dyDescent="0.2">
      <c r="A251" s="35"/>
    </row>
    <row r="252" spans="1:7" x14ac:dyDescent="0.2">
      <c r="A252" s="35"/>
    </row>
    <row r="253" spans="1:7" x14ac:dyDescent="0.2">
      <c r="A253" s="35"/>
    </row>
    <row r="254" spans="1:7" x14ac:dyDescent="0.2">
      <c r="A254" s="35"/>
    </row>
    <row r="255" spans="1:7" x14ac:dyDescent="0.2">
      <c r="A255" s="35"/>
    </row>
    <row r="256" spans="1:7" x14ac:dyDescent="0.2">
      <c r="A256" s="35"/>
    </row>
    <row r="257" spans="1:1" x14ac:dyDescent="0.2">
      <c r="A257" s="35"/>
    </row>
    <row r="258" spans="1:1" x14ac:dyDescent="0.2">
      <c r="A258" s="35"/>
    </row>
    <row r="259" spans="1:1" x14ac:dyDescent="0.2">
      <c r="A259" s="35"/>
    </row>
    <row r="260" spans="1:1" x14ac:dyDescent="0.2">
      <c r="A260" s="35"/>
    </row>
    <row r="261" spans="1:1" x14ac:dyDescent="0.2">
      <c r="A261" s="35"/>
    </row>
    <row r="262" spans="1:1" x14ac:dyDescent="0.2">
      <c r="A262" s="35"/>
    </row>
    <row r="263" spans="1:1" x14ac:dyDescent="0.2">
      <c r="A263" s="35"/>
    </row>
    <row r="264" spans="1:1" x14ac:dyDescent="0.2">
      <c r="A264" s="35"/>
    </row>
    <row r="265" spans="1:1" x14ac:dyDescent="0.2">
      <c r="A265" s="35"/>
    </row>
    <row r="266" spans="1:1" x14ac:dyDescent="0.2">
      <c r="A266" s="35"/>
    </row>
  </sheetData>
  <sheetProtection password="C690" sheet="1" objects="1" scenarios="1" selectLockedCells="1"/>
  <mergeCells count="18">
    <mergeCell ref="C44:D44"/>
    <mergeCell ref="C43:D43"/>
    <mergeCell ref="C42:D42"/>
    <mergeCell ref="C1:D1"/>
    <mergeCell ref="A7:G7"/>
    <mergeCell ref="A6:G6"/>
    <mergeCell ref="A35:G35"/>
    <mergeCell ref="A34:G34"/>
    <mergeCell ref="A21:G21"/>
    <mergeCell ref="A20:G20"/>
    <mergeCell ref="C3:D3"/>
    <mergeCell ref="C2:D2"/>
    <mergeCell ref="C30:D30"/>
    <mergeCell ref="C29:D29"/>
    <mergeCell ref="C28:D28"/>
    <mergeCell ref="C16:D16"/>
    <mergeCell ref="C15:D15"/>
    <mergeCell ref="C14:D14"/>
  </mergeCells>
  <phoneticPr fontId="0" type="noConversion"/>
  <printOptions horizontalCentered="1" gridLinesSet="0"/>
  <pageMargins left="0" right="0" top="1" bottom="1" header="0.5" footer="0.5"/>
  <pageSetup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8"/>
  <sheetViews>
    <sheetView showGridLines="0" workbookViewId="0">
      <selection sqref="A1:B1"/>
    </sheetView>
  </sheetViews>
  <sheetFormatPr defaultRowHeight="12.75" x14ac:dyDescent="0.2"/>
  <cols>
    <col min="1" max="5" width="12.7109375" style="9" customWidth="1"/>
    <col min="6" max="6" width="2.7109375" style="9" customWidth="1"/>
    <col min="7" max="31" width="12.7109375" style="9" customWidth="1"/>
    <col min="32" max="16384" width="9.140625" style="9"/>
  </cols>
  <sheetData>
    <row r="1" spans="1:6" x14ac:dyDescent="0.2">
      <c r="A1" s="205" t="s">
        <v>185</v>
      </c>
      <c r="B1" s="206"/>
      <c r="C1" s="44"/>
    </row>
    <row r="3" spans="1:6" x14ac:dyDescent="0.2">
      <c r="A3" s="187" t="s">
        <v>154</v>
      </c>
      <c r="B3" s="187"/>
      <c r="C3" s="187"/>
      <c r="D3" s="187"/>
      <c r="E3" s="187"/>
      <c r="F3" s="28"/>
    </row>
    <row r="4" spans="1:6" x14ac:dyDescent="0.2">
      <c r="A4" s="26"/>
      <c r="B4" s="26"/>
      <c r="C4" s="26"/>
      <c r="D4" s="26"/>
      <c r="E4" s="26"/>
      <c r="F4" s="26"/>
    </row>
    <row r="5" spans="1:6" x14ac:dyDescent="0.2">
      <c r="A5" s="199" t="s">
        <v>64</v>
      </c>
      <c r="B5" s="199"/>
      <c r="C5" s="199"/>
      <c r="D5" s="149">
        <v>780</v>
      </c>
      <c r="E5" s="26"/>
      <c r="F5" s="26"/>
    </row>
    <row r="6" spans="1:6" x14ac:dyDescent="0.2">
      <c r="A6" s="199" t="s">
        <v>155</v>
      </c>
      <c r="B6" s="199"/>
      <c r="C6" s="199"/>
      <c r="D6" s="149">
        <v>1950</v>
      </c>
      <c r="E6" s="26"/>
      <c r="F6" s="26"/>
    </row>
    <row r="7" spans="1:6" x14ac:dyDescent="0.2">
      <c r="A7" s="199"/>
      <c r="B7" s="199"/>
      <c r="C7" s="199"/>
      <c r="D7" s="26"/>
      <c r="E7" s="26"/>
      <c r="F7" s="26"/>
    </row>
    <row r="8" spans="1:6" x14ac:dyDescent="0.2">
      <c r="A8" s="199" t="s">
        <v>65</v>
      </c>
      <c r="B8" s="199"/>
      <c r="C8" s="199"/>
      <c r="D8" s="42"/>
      <c r="E8" s="42" t="s">
        <v>156</v>
      </c>
      <c r="F8" s="26"/>
    </row>
    <row r="9" spans="1:6" x14ac:dyDescent="0.2">
      <c r="A9" s="199"/>
      <c r="B9" s="199"/>
      <c r="C9" s="199"/>
      <c r="D9" s="43" t="s">
        <v>66</v>
      </c>
      <c r="E9" s="43" t="s">
        <v>157</v>
      </c>
      <c r="F9" s="26"/>
    </row>
    <row r="10" spans="1:6" x14ac:dyDescent="0.2">
      <c r="A10" s="199" t="s">
        <v>61</v>
      </c>
      <c r="B10" s="199"/>
      <c r="C10" s="199"/>
      <c r="D10" s="61">
        <v>35490</v>
      </c>
      <c r="E10" s="64">
        <v>18.2</v>
      </c>
      <c r="F10" s="26"/>
    </row>
    <row r="11" spans="1:6" x14ac:dyDescent="0.2">
      <c r="A11" s="199" t="s">
        <v>62</v>
      </c>
      <c r="B11" s="199"/>
      <c r="C11" s="199"/>
      <c r="D11" s="62">
        <v>7020</v>
      </c>
      <c r="E11" s="63">
        <v>3.6</v>
      </c>
      <c r="F11" s="26"/>
    </row>
    <row r="12" spans="1:6" x14ac:dyDescent="0.2">
      <c r="A12" s="199" t="s">
        <v>67</v>
      </c>
      <c r="B12" s="199"/>
      <c r="C12" s="199"/>
      <c r="D12" s="62">
        <v>2340</v>
      </c>
      <c r="E12" s="63">
        <v>1.2</v>
      </c>
      <c r="F12" s="26"/>
    </row>
    <row r="13" spans="1:6" ht="13.5" thickBot="1" x14ac:dyDescent="0.25">
      <c r="A13" s="199"/>
      <c r="B13" s="199"/>
      <c r="C13" s="199"/>
      <c r="D13" s="34"/>
      <c r="E13" s="65">
        <f>SUM(E10:E12)</f>
        <v>23</v>
      </c>
      <c r="F13" s="26"/>
    </row>
    <row r="14" spans="1:6" ht="13.5" thickTop="1" x14ac:dyDescent="0.2">
      <c r="A14" s="199"/>
      <c r="B14" s="199"/>
      <c r="C14" s="199"/>
      <c r="D14" s="26"/>
      <c r="E14" s="26"/>
      <c r="F14" s="26"/>
    </row>
    <row r="15" spans="1:6" x14ac:dyDescent="0.2">
      <c r="A15" s="199" t="s">
        <v>158</v>
      </c>
      <c r="B15" s="199"/>
      <c r="C15" s="199"/>
      <c r="D15" s="26"/>
      <c r="E15" s="26"/>
      <c r="F15" s="26"/>
    </row>
    <row r="16" spans="1:6" x14ac:dyDescent="0.2">
      <c r="A16" s="199" t="s">
        <v>159</v>
      </c>
      <c r="B16" s="199"/>
      <c r="C16" s="199"/>
      <c r="D16" s="34">
        <v>760</v>
      </c>
      <c r="E16" s="26"/>
      <c r="F16" s="26"/>
    </row>
    <row r="17" spans="1:6" x14ac:dyDescent="0.2">
      <c r="A17" s="199" t="s">
        <v>155</v>
      </c>
      <c r="B17" s="199"/>
      <c r="C17" s="199"/>
      <c r="D17" s="34">
        <v>2000</v>
      </c>
      <c r="E17" s="26"/>
      <c r="F17" s="26"/>
    </row>
    <row r="18" spans="1:6" x14ac:dyDescent="0.2">
      <c r="A18" s="199"/>
      <c r="B18" s="199"/>
      <c r="C18" s="199"/>
      <c r="D18" s="26"/>
      <c r="E18" s="26"/>
      <c r="F18" s="20"/>
    </row>
    <row r="19" spans="1:6" x14ac:dyDescent="0.2">
      <c r="A19" s="199" t="s">
        <v>160</v>
      </c>
      <c r="B19" s="199"/>
      <c r="C19" s="199"/>
      <c r="D19" s="42"/>
      <c r="E19" s="42" t="s">
        <v>156</v>
      </c>
      <c r="F19" s="26"/>
    </row>
    <row r="20" spans="1:6" x14ac:dyDescent="0.2">
      <c r="A20" s="199"/>
      <c r="B20" s="199"/>
      <c r="C20" s="199"/>
      <c r="D20" s="43" t="s">
        <v>66</v>
      </c>
      <c r="E20" s="43" t="s">
        <v>157</v>
      </c>
      <c r="F20" s="26"/>
    </row>
    <row r="21" spans="1:6" x14ac:dyDescent="0.2">
      <c r="A21" s="199" t="s">
        <v>61</v>
      </c>
      <c r="B21" s="199"/>
      <c r="C21" s="199"/>
      <c r="D21" s="61">
        <v>36000</v>
      </c>
      <c r="E21" s="64">
        <v>18</v>
      </c>
      <c r="F21" s="26"/>
    </row>
    <row r="22" spans="1:6" x14ac:dyDescent="0.2">
      <c r="A22" s="199" t="s">
        <v>62</v>
      </c>
      <c r="B22" s="199"/>
      <c r="C22" s="199"/>
      <c r="D22" s="62">
        <v>7600</v>
      </c>
      <c r="E22" s="63">
        <v>3.8</v>
      </c>
      <c r="F22" s="26"/>
    </row>
    <row r="23" spans="1:6" x14ac:dyDescent="0.2">
      <c r="A23" s="199" t="s">
        <v>67</v>
      </c>
      <c r="B23" s="199"/>
      <c r="C23" s="199"/>
      <c r="D23" s="62">
        <v>3800</v>
      </c>
      <c r="E23" s="63">
        <v>1.9</v>
      </c>
      <c r="F23" s="26"/>
    </row>
    <row r="24" spans="1:6" ht="13.5" thickBot="1" x14ac:dyDescent="0.25">
      <c r="A24" s="199"/>
      <c r="B24" s="199"/>
      <c r="C24" s="199"/>
      <c r="D24" s="34"/>
      <c r="E24" s="65">
        <f>SUM(E21:E23)</f>
        <v>23.7</v>
      </c>
      <c r="F24" s="26"/>
    </row>
    <row r="25" spans="1:6" ht="13.5" thickTop="1" x14ac:dyDescent="0.2">
      <c r="A25" s="199"/>
      <c r="B25" s="199"/>
      <c r="C25" s="199"/>
      <c r="D25" s="26"/>
      <c r="E25" s="26"/>
      <c r="F25" s="26"/>
    </row>
    <row r="26" spans="1:6" x14ac:dyDescent="0.2">
      <c r="A26" s="199" t="s">
        <v>161</v>
      </c>
      <c r="B26" s="199"/>
      <c r="C26" s="199"/>
      <c r="D26" s="140">
        <v>6000</v>
      </c>
      <c r="E26" s="12"/>
      <c r="F26" s="26"/>
    </row>
    <row r="27" spans="1:6" x14ac:dyDescent="0.2">
      <c r="A27" s="199" t="s">
        <v>162</v>
      </c>
      <c r="B27" s="199"/>
      <c r="C27" s="199"/>
      <c r="D27" s="150">
        <v>2.8</v>
      </c>
      <c r="E27" s="26" t="s">
        <v>68</v>
      </c>
      <c r="F27" s="26"/>
    </row>
    <row r="28" spans="1:6" x14ac:dyDescent="0.2">
      <c r="A28" s="26"/>
      <c r="B28" s="26"/>
      <c r="C28" s="26"/>
      <c r="D28" s="26"/>
      <c r="E28" s="26"/>
      <c r="F28" s="26"/>
    </row>
  </sheetData>
  <sheetProtection password="C690" sheet="1" objects="1" scenarios="1" selectLockedCells="1" selectUnlockedCells="1"/>
  <mergeCells count="25">
    <mergeCell ref="A18:C18"/>
    <mergeCell ref="A19:C19"/>
    <mergeCell ref="A20:C20"/>
    <mergeCell ref="A27:C27"/>
    <mergeCell ref="A21:C21"/>
    <mergeCell ref="A22:C22"/>
    <mergeCell ref="A23:C23"/>
    <mergeCell ref="A24:C24"/>
    <mergeCell ref="A25:C25"/>
    <mergeCell ref="A26:C26"/>
    <mergeCell ref="A13:C13"/>
    <mergeCell ref="A14:C14"/>
    <mergeCell ref="A15:C15"/>
    <mergeCell ref="A16:C16"/>
    <mergeCell ref="A17:C17"/>
    <mergeCell ref="A8:C8"/>
    <mergeCell ref="A9:C9"/>
    <mergeCell ref="A10:C10"/>
    <mergeCell ref="A11:C11"/>
    <mergeCell ref="A12:C12"/>
    <mergeCell ref="A1:B1"/>
    <mergeCell ref="A3:E3"/>
    <mergeCell ref="A5:C5"/>
    <mergeCell ref="A6:C6"/>
    <mergeCell ref="A7:C7"/>
  </mergeCells>
  <phoneticPr fontId="6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3"/>
  <sheetViews>
    <sheetView showGridLines="0" zoomScaleNormal="100" workbookViewId="0">
      <selection activeCell="C1" sqref="C1:D1"/>
    </sheetView>
  </sheetViews>
  <sheetFormatPr defaultRowHeight="12.75" x14ac:dyDescent="0.2"/>
  <cols>
    <col min="1" max="7" width="12.7109375" style="2" customWidth="1"/>
    <col min="8" max="8" width="2.7109375" style="2" customWidth="1"/>
    <col min="9" max="26" width="12.7109375" customWidth="1"/>
  </cols>
  <sheetData>
    <row r="1" spans="1:8" x14ac:dyDescent="0.2">
      <c r="A1" s="1"/>
      <c r="B1" s="3" t="s">
        <v>0</v>
      </c>
      <c r="C1" s="191"/>
      <c r="D1" s="191"/>
      <c r="F1" s="151"/>
    </row>
    <row r="2" spans="1:8" x14ac:dyDescent="0.2">
      <c r="A2" s="1"/>
      <c r="B2" s="3" t="s">
        <v>1</v>
      </c>
      <c r="C2" s="191"/>
      <c r="D2" s="191"/>
      <c r="F2" s="151"/>
      <c r="G2" s="1"/>
      <c r="H2" s="1"/>
    </row>
    <row r="3" spans="1:8" x14ac:dyDescent="0.2">
      <c r="A3" s="1"/>
      <c r="C3" s="190" t="s">
        <v>184</v>
      </c>
      <c r="D3" s="190"/>
      <c r="F3" s="152"/>
      <c r="G3" s="1"/>
      <c r="H3" s="1"/>
    </row>
    <row r="4" spans="1:8" x14ac:dyDescent="0.2">
      <c r="A4" s="1"/>
      <c r="B4" s="1"/>
      <c r="C4" s="1"/>
      <c r="D4" s="1"/>
      <c r="G4" s="1"/>
      <c r="H4" s="1"/>
    </row>
    <row r="5" spans="1:8" x14ac:dyDescent="0.2">
      <c r="A5" s="185" t="s">
        <v>179</v>
      </c>
      <c r="B5" s="12"/>
      <c r="C5" s="12"/>
      <c r="D5" s="12"/>
      <c r="E5" s="11"/>
      <c r="F5" s="11"/>
      <c r="G5" s="12"/>
      <c r="H5" s="1"/>
    </row>
    <row r="6" spans="1:8" x14ac:dyDescent="0.2">
      <c r="A6" s="186" t="s">
        <v>164</v>
      </c>
      <c r="B6" s="186"/>
      <c r="C6" s="186"/>
      <c r="D6" s="186"/>
      <c r="E6" s="186"/>
      <c r="F6" s="186"/>
      <c r="G6" s="11"/>
    </row>
    <row r="7" spans="1:8" x14ac:dyDescent="0.2">
      <c r="A7" s="186" t="s">
        <v>92</v>
      </c>
      <c r="B7" s="186"/>
      <c r="C7" s="186"/>
      <c r="D7" s="186"/>
      <c r="E7" s="186"/>
      <c r="F7" s="186"/>
      <c r="G7" s="11"/>
    </row>
    <row r="8" spans="1:8" x14ac:dyDescent="0.2">
      <c r="A8" s="10"/>
      <c r="B8" s="18"/>
      <c r="C8" s="18"/>
      <c r="D8" s="18"/>
      <c r="E8" s="87"/>
      <c r="F8" s="11"/>
      <c r="G8" s="11"/>
    </row>
    <row r="9" spans="1:8" x14ac:dyDescent="0.2">
      <c r="A9" s="12"/>
      <c r="B9" s="11"/>
      <c r="C9" s="11"/>
      <c r="D9" s="86" t="s">
        <v>11</v>
      </c>
      <c r="E9" s="86" t="s">
        <v>11</v>
      </c>
      <c r="F9" s="86"/>
      <c r="G9" s="11"/>
    </row>
    <row r="10" spans="1:8" x14ac:dyDescent="0.2">
      <c r="A10" s="12"/>
      <c r="B10" s="11"/>
      <c r="C10" s="11"/>
      <c r="D10" s="88" t="s">
        <v>93</v>
      </c>
      <c r="E10" s="86" t="s">
        <v>94</v>
      </c>
      <c r="F10" s="86" t="s">
        <v>11</v>
      </c>
      <c r="G10" s="11"/>
    </row>
    <row r="11" spans="1:8" x14ac:dyDescent="0.2">
      <c r="A11" s="12"/>
      <c r="B11" s="11"/>
      <c r="C11" s="11"/>
      <c r="D11" s="71" t="s">
        <v>95</v>
      </c>
      <c r="E11" s="71" t="s">
        <v>96</v>
      </c>
      <c r="F11" s="71" t="s">
        <v>40</v>
      </c>
      <c r="G11" s="11"/>
    </row>
    <row r="12" spans="1:8" x14ac:dyDescent="0.2">
      <c r="A12" s="200" t="s">
        <v>165</v>
      </c>
      <c r="B12" s="200"/>
      <c r="C12" s="200"/>
      <c r="D12" s="93"/>
      <c r="E12" s="94"/>
      <c r="F12" s="95"/>
      <c r="G12" s="11"/>
    </row>
    <row r="13" spans="1:8" x14ac:dyDescent="0.2">
      <c r="A13" s="200" t="s">
        <v>55</v>
      </c>
      <c r="B13" s="200"/>
      <c r="C13" s="200"/>
      <c r="D13" s="96"/>
      <c r="E13" s="97"/>
      <c r="F13" s="98"/>
      <c r="G13" s="11"/>
    </row>
    <row r="14" spans="1:8" x14ac:dyDescent="0.2">
      <c r="A14" s="200" t="s">
        <v>91</v>
      </c>
      <c r="B14" s="200"/>
      <c r="C14" s="200"/>
      <c r="D14" s="96"/>
      <c r="E14" s="99"/>
      <c r="F14" s="98"/>
      <c r="G14" s="11"/>
    </row>
    <row r="15" spans="1:8" x14ac:dyDescent="0.2">
      <c r="A15" s="200" t="s">
        <v>97</v>
      </c>
      <c r="B15" s="200"/>
      <c r="C15" s="200"/>
      <c r="D15" s="93"/>
      <c r="E15" s="100"/>
      <c r="F15" s="101"/>
      <c r="G15" s="11"/>
    </row>
    <row r="16" spans="1:8" ht="13.5" thickBot="1" x14ac:dyDescent="0.25">
      <c r="A16" s="200" t="s">
        <v>98</v>
      </c>
      <c r="B16" s="200"/>
      <c r="C16" s="200"/>
      <c r="D16" s="12"/>
      <c r="E16" s="12"/>
      <c r="F16" s="102"/>
      <c r="G16" s="11"/>
    </row>
    <row r="17" spans="1:8" ht="13.5" thickTop="1" x14ac:dyDescent="0.2">
      <c r="A17" s="12"/>
      <c r="B17" s="12"/>
      <c r="C17" s="12"/>
      <c r="D17" s="12"/>
      <c r="E17" s="12"/>
      <c r="F17" s="103" t="str">
        <f>IF(F16="","",IF(F16=50,"Correct!","Try again!"))</f>
        <v/>
      </c>
      <c r="G17" s="11"/>
    </row>
    <row r="18" spans="1:8" x14ac:dyDescent="0.2">
      <c r="A18" s="1"/>
      <c r="B18" s="1"/>
      <c r="C18" s="1"/>
      <c r="D18" s="1"/>
    </row>
    <row r="19" spans="1:8" x14ac:dyDescent="0.2">
      <c r="A19" s="185" t="s">
        <v>182</v>
      </c>
      <c r="B19" s="12"/>
      <c r="C19" s="12"/>
      <c r="D19" s="12"/>
      <c r="E19" s="11"/>
      <c r="F19" s="11"/>
      <c r="H19" s="1"/>
    </row>
    <row r="20" spans="1:8" x14ac:dyDescent="0.2">
      <c r="A20" s="186" t="s">
        <v>164</v>
      </c>
      <c r="B20" s="186"/>
      <c r="C20" s="186"/>
      <c r="D20" s="186"/>
      <c r="E20" s="186"/>
      <c r="F20" s="11"/>
    </row>
    <row r="21" spans="1:8" x14ac:dyDescent="0.2">
      <c r="A21" s="186" t="s">
        <v>99</v>
      </c>
      <c r="B21" s="186"/>
      <c r="C21" s="186"/>
      <c r="D21" s="186"/>
      <c r="E21" s="186"/>
      <c r="F21" s="11"/>
    </row>
    <row r="22" spans="1:8" x14ac:dyDescent="0.2">
      <c r="A22" s="12"/>
      <c r="B22" s="12"/>
      <c r="C22" s="12"/>
      <c r="D22" s="11"/>
      <c r="E22" s="11"/>
      <c r="F22" s="11"/>
    </row>
    <row r="23" spans="1:8" x14ac:dyDescent="0.2">
      <c r="A23" s="207" t="s">
        <v>172</v>
      </c>
      <c r="B23" s="207"/>
      <c r="C23" s="207"/>
      <c r="D23" s="11"/>
      <c r="E23" s="11"/>
      <c r="F23" s="11"/>
    </row>
    <row r="24" spans="1:8" x14ac:dyDescent="0.2">
      <c r="A24" s="200" t="s">
        <v>169</v>
      </c>
      <c r="B24" s="200"/>
      <c r="C24" s="200"/>
      <c r="D24" s="11"/>
      <c r="E24" s="11"/>
      <c r="F24" s="11"/>
    </row>
    <row r="25" spans="1:8" x14ac:dyDescent="0.2">
      <c r="A25" s="200" t="s">
        <v>102</v>
      </c>
      <c r="B25" s="200"/>
      <c r="C25" s="200"/>
      <c r="D25" s="105"/>
      <c r="E25" s="11"/>
      <c r="F25" s="11"/>
    </row>
    <row r="26" spans="1:8" x14ac:dyDescent="0.2">
      <c r="A26" s="200" t="s">
        <v>100</v>
      </c>
      <c r="B26" s="200"/>
      <c r="C26" s="200"/>
      <c r="D26" s="111"/>
      <c r="E26" s="11"/>
      <c r="F26" s="11"/>
    </row>
    <row r="27" spans="1:8" x14ac:dyDescent="0.2">
      <c r="A27" s="200" t="s">
        <v>104</v>
      </c>
      <c r="B27" s="200"/>
      <c r="C27" s="200"/>
      <c r="D27" s="111"/>
      <c r="E27" s="12"/>
      <c r="F27" s="106"/>
      <c r="G27" s="107"/>
    </row>
    <row r="28" spans="1:8" ht="13.5" thickBot="1" x14ac:dyDescent="0.25">
      <c r="A28" s="200" t="s">
        <v>105</v>
      </c>
      <c r="B28" s="200"/>
      <c r="C28" s="200"/>
      <c r="D28" s="126"/>
      <c r="E28" s="48"/>
      <c r="F28" s="103"/>
      <c r="G28" s="109"/>
    </row>
    <row r="29" spans="1:8" ht="13.5" thickTop="1" x14ac:dyDescent="0.2">
      <c r="A29" s="200"/>
      <c r="B29" s="200"/>
      <c r="C29" s="200"/>
      <c r="D29" s="110" t="str">
        <f>IF(D28="","",IF(AND(D28&gt;=2080,D28&lt;=2080),"Correct!","Try again!"))</f>
        <v/>
      </c>
      <c r="E29" s="103" t="str">
        <f>IF(E28="","",IF(E28="Unfavorable","Correct!","Try again!"))</f>
        <v/>
      </c>
      <c r="F29" s="11"/>
    </row>
    <row r="30" spans="1:8" x14ac:dyDescent="0.2">
      <c r="A30" s="200" t="s">
        <v>170</v>
      </c>
      <c r="B30" s="200"/>
      <c r="C30" s="200"/>
      <c r="D30" s="103"/>
      <c r="E30" s="12"/>
      <c r="F30" s="11"/>
    </row>
    <row r="31" spans="1:8" x14ac:dyDescent="0.2">
      <c r="A31" s="200" t="s">
        <v>100</v>
      </c>
      <c r="B31" s="200"/>
      <c r="C31" s="200"/>
      <c r="D31" s="104"/>
      <c r="E31" s="12"/>
      <c r="F31" s="11"/>
    </row>
    <row r="32" spans="1:8" x14ac:dyDescent="0.2">
      <c r="A32" s="200" t="s">
        <v>101</v>
      </c>
      <c r="B32" s="200"/>
      <c r="C32" s="200"/>
      <c r="D32" s="105"/>
      <c r="E32" s="12"/>
      <c r="F32" s="11"/>
    </row>
    <row r="33" spans="1:8" x14ac:dyDescent="0.2">
      <c r="A33" s="200" t="s">
        <v>102</v>
      </c>
      <c r="B33" s="200"/>
      <c r="C33" s="200"/>
      <c r="D33" s="105"/>
      <c r="E33" s="12"/>
      <c r="F33" s="11"/>
    </row>
    <row r="34" spans="1:8" ht="13.5" thickBot="1" x14ac:dyDescent="0.25">
      <c r="A34" s="200" t="s">
        <v>103</v>
      </c>
      <c r="B34" s="200"/>
      <c r="C34" s="200"/>
      <c r="D34" s="108"/>
      <c r="E34" s="48"/>
      <c r="F34" s="11"/>
    </row>
    <row r="35" spans="1:8" ht="13.5" thickTop="1" x14ac:dyDescent="0.2">
      <c r="A35" s="200"/>
      <c r="B35" s="200"/>
      <c r="C35" s="200"/>
      <c r="D35" s="103" t="str">
        <f>IF(D34="","",IF(D34=3000,"Correct!","Try again!"))</f>
        <v/>
      </c>
      <c r="E35" s="103" t="str">
        <f>IF(E34="","",IF(E34="Favorable","Correct!","Try again!"))</f>
        <v/>
      </c>
      <c r="F35" s="11"/>
    </row>
    <row r="36" spans="1:8" x14ac:dyDescent="0.2">
      <c r="A36" s="207" t="s">
        <v>173</v>
      </c>
      <c r="B36" s="207"/>
      <c r="C36" s="207"/>
      <c r="D36" s="103"/>
      <c r="E36" s="103"/>
      <c r="F36" s="11"/>
    </row>
    <row r="37" spans="1:8" x14ac:dyDescent="0.2">
      <c r="A37" s="200" t="s">
        <v>171</v>
      </c>
      <c r="B37" s="200"/>
      <c r="C37" s="200"/>
      <c r="D37" s="21"/>
      <c r="E37" s="12"/>
      <c r="F37" s="11"/>
    </row>
    <row r="38" spans="1:8" x14ac:dyDescent="0.2">
      <c r="A38" s="200" t="s">
        <v>108</v>
      </c>
      <c r="B38" s="200"/>
      <c r="C38" s="200"/>
      <c r="D38" s="95"/>
      <c r="E38" s="12"/>
      <c r="F38" s="11"/>
    </row>
    <row r="39" spans="1:8" x14ac:dyDescent="0.2">
      <c r="A39" s="200" t="s">
        <v>106</v>
      </c>
      <c r="B39" s="200"/>
      <c r="C39" s="200"/>
      <c r="D39" s="111"/>
      <c r="E39" s="12"/>
      <c r="F39" s="11"/>
    </row>
    <row r="40" spans="1:8" x14ac:dyDescent="0.2">
      <c r="A40" s="200" t="s">
        <v>110</v>
      </c>
      <c r="B40" s="200"/>
      <c r="C40" s="200"/>
      <c r="D40" s="111"/>
      <c r="E40" s="12"/>
      <c r="F40" s="11"/>
    </row>
    <row r="41" spans="1:8" ht="13.5" thickBot="1" x14ac:dyDescent="0.25">
      <c r="A41" s="200" t="s">
        <v>109</v>
      </c>
      <c r="B41" s="200"/>
      <c r="C41" s="200"/>
      <c r="D41" s="126"/>
      <c r="E41" s="48"/>
      <c r="F41" s="11"/>
      <c r="H41" s="112"/>
    </row>
    <row r="42" spans="1:8" ht="13.5" thickTop="1" x14ac:dyDescent="0.2">
      <c r="A42" s="200"/>
      <c r="B42" s="200"/>
      <c r="C42" s="200"/>
      <c r="D42" s="103" t="str">
        <f>IF(D41="","",IF(D41=3600,"Correct!","Try again!"))</f>
        <v/>
      </c>
      <c r="E42" s="103" t="str">
        <f>IF(E41="","",IF(E41="Unfavorable","Correct!","Try again!"))</f>
        <v/>
      </c>
      <c r="F42" s="11"/>
    </row>
    <row r="43" spans="1:8" x14ac:dyDescent="0.2">
      <c r="A43" s="200" t="s">
        <v>174</v>
      </c>
      <c r="B43" s="200"/>
      <c r="C43" s="200"/>
      <c r="D43" s="103"/>
      <c r="E43" s="12"/>
      <c r="F43" s="11"/>
    </row>
    <row r="44" spans="1:8" x14ac:dyDescent="0.2">
      <c r="A44" s="200" t="s">
        <v>106</v>
      </c>
      <c r="B44" s="200"/>
      <c r="C44" s="200"/>
      <c r="D44" s="104"/>
      <c r="E44" s="12"/>
      <c r="F44" s="11"/>
    </row>
    <row r="45" spans="1:8" x14ac:dyDescent="0.2">
      <c r="A45" s="200" t="s">
        <v>107</v>
      </c>
      <c r="B45" s="200"/>
      <c r="C45" s="200"/>
      <c r="D45" s="105"/>
      <c r="E45" s="12"/>
      <c r="F45" s="11"/>
    </row>
    <row r="46" spans="1:8" x14ac:dyDescent="0.2">
      <c r="A46" s="200" t="s">
        <v>108</v>
      </c>
      <c r="B46" s="200"/>
      <c r="C46" s="200"/>
      <c r="D46" s="105"/>
      <c r="E46" s="12"/>
      <c r="F46" s="11"/>
    </row>
    <row r="47" spans="1:8" ht="13.5" thickBot="1" x14ac:dyDescent="0.25">
      <c r="A47" s="200" t="s">
        <v>109</v>
      </c>
      <c r="B47" s="200"/>
      <c r="C47" s="200"/>
      <c r="D47" s="108"/>
      <c r="E47" s="48"/>
      <c r="F47" s="11"/>
    </row>
    <row r="48" spans="1:8" ht="13.5" thickTop="1" x14ac:dyDescent="0.2">
      <c r="A48" s="11"/>
      <c r="B48" s="18"/>
      <c r="C48" s="18"/>
      <c r="D48" s="103" t="str">
        <f>IF(D47="","",IF(D47=4000,"Correct!","Try again!"))</f>
        <v/>
      </c>
      <c r="E48" s="103" t="str">
        <f>IF(E47="","",IF(E47="Favorable","Correct!","Try again!"))</f>
        <v/>
      </c>
      <c r="F48" s="18"/>
      <c r="G48" s="113"/>
    </row>
    <row r="50" spans="1:8" x14ac:dyDescent="0.2">
      <c r="A50" s="185" t="s">
        <v>181</v>
      </c>
      <c r="B50" s="12"/>
      <c r="C50" s="12"/>
      <c r="D50" s="12"/>
      <c r="E50" s="11"/>
      <c r="F50" s="11"/>
      <c r="G50" s="12"/>
      <c r="H50" s="12"/>
    </row>
    <row r="51" spans="1:8" x14ac:dyDescent="0.2">
      <c r="A51" s="186" t="s">
        <v>164</v>
      </c>
      <c r="B51" s="186"/>
      <c r="C51" s="186"/>
      <c r="D51" s="186"/>
      <c r="E51" s="186"/>
      <c r="F51" s="186"/>
      <c r="G51" s="186"/>
      <c r="H51" s="11"/>
    </row>
    <row r="52" spans="1:8" x14ac:dyDescent="0.2">
      <c r="A52" s="186" t="s">
        <v>111</v>
      </c>
      <c r="B52" s="186"/>
      <c r="C52" s="186"/>
      <c r="D52" s="186"/>
      <c r="E52" s="186"/>
      <c r="F52" s="186"/>
      <c r="G52" s="186"/>
      <c r="H52" s="11"/>
    </row>
    <row r="53" spans="1:8" x14ac:dyDescent="0.2">
      <c r="A53" s="10"/>
      <c r="B53" s="10"/>
      <c r="C53" s="10"/>
      <c r="D53" s="10"/>
      <c r="E53" s="10"/>
      <c r="F53" s="10"/>
      <c r="G53" s="10"/>
      <c r="H53" s="11"/>
    </row>
    <row r="54" spans="1:8" x14ac:dyDescent="0.2">
      <c r="A54" s="57"/>
      <c r="B54" s="114"/>
      <c r="C54" s="57"/>
      <c r="D54" s="114"/>
      <c r="E54" s="57"/>
      <c r="F54" s="57"/>
      <c r="G54" s="86" t="s">
        <v>11</v>
      </c>
      <c r="H54" s="11"/>
    </row>
    <row r="55" spans="1:8" x14ac:dyDescent="0.2">
      <c r="A55" s="115" t="s">
        <v>12</v>
      </c>
      <c r="B55" s="115" t="s">
        <v>12</v>
      </c>
      <c r="C55" s="115" t="s">
        <v>11</v>
      </c>
      <c r="D55" s="115" t="s">
        <v>11</v>
      </c>
      <c r="E55" s="116" t="s">
        <v>36</v>
      </c>
      <c r="F55" s="116" t="s">
        <v>36</v>
      </c>
      <c r="G55" s="86" t="s">
        <v>26</v>
      </c>
      <c r="H55" s="11"/>
    </row>
    <row r="56" spans="1:8" x14ac:dyDescent="0.2">
      <c r="A56" s="71" t="s">
        <v>26</v>
      </c>
      <c r="B56" s="117" t="s">
        <v>27</v>
      </c>
      <c r="C56" s="71" t="s">
        <v>26</v>
      </c>
      <c r="D56" s="117" t="s">
        <v>27</v>
      </c>
      <c r="E56" s="71" t="s">
        <v>28</v>
      </c>
      <c r="F56" s="118" t="s">
        <v>29</v>
      </c>
      <c r="G56" s="118" t="s">
        <v>29</v>
      </c>
      <c r="H56" s="11"/>
    </row>
    <row r="57" spans="1:8" x14ac:dyDescent="0.2">
      <c r="A57" s="104"/>
      <c r="B57" s="94"/>
      <c r="C57" s="104"/>
      <c r="D57" s="94"/>
      <c r="E57" s="119"/>
      <c r="F57" s="120"/>
      <c r="G57" s="119"/>
      <c r="H57" s="11"/>
    </row>
    <row r="58" spans="1:8" x14ac:dyDescent="0.2">
      <c r="A58" s="12"/>
      <c r="B58" s="12"/>
      <c r="C58" s="12"/>
      <c r="D58" s="12"/>
      <c r="E58" s="12"/>
      <c r="F58" s="12"/>
      <c r="G58" s="19"/>
      <c r="H58" s="11"/>
    </row>
    <row r="59" spans="1:8" x14ac:dyDescent="0.2">
      <c r="A59" s="12"/>
      <c r="B59" s="12"/>
      <c r="C59" s="188" t="s">
        <v>30</v>
      </c>
      <c r="D59" s="188"/>
      <c r="E59" s="121"/>
      <c r="F59" s="48"/>
      <c r="G59" s="19"/>
      <c r="H59" s="11"/>
    </row>
    <row r="60" spans="1:8" x14ac:dyDescent="0.2">
      <c r="A60" s="12"/>
      <c r="B60" s="12"/>
      <c r="C60" s="188" t="s">
        <v>31</v>
      </c>
      <c r="D60" s="188"/>
      <c r="E60" s="124"/>
      <c r="F60" s="125"/>
      <c r="G60" s="12"/>
      <c r="H60" s="11"/>
    </row>
    <row r="61" spans="1:8" ht="13.5" thickBot="1" x14ac:dyDescent="0.25">
      <c r="A61" s="12"/>
      <c r="B61" s="21"/>
      <c r="C61" s="193" t="s">
        <v>33</v>
      </c>
      <c r="D61" s="193"/>
      <c r="E61" s="126"/>
      <c r="F61" s="48"/>
      <c r="G61" s="12"/>
      <c r="H61" s="11"/>
    </row>
    <row r="62" spans="1:8" ht="13.5" thickTop="1" x14ac:dyDescent="0.2">
      <c r="A62" s="12"/>
      <c r="B62" s="12"/>
      <c r="C62" s="12"/>
      <c r="D62" s="12"/>
      <c r="E62" s="103" t="str">
        <f>IF(E61="","",IF(E61=580,"Correct!","Try again!"))</f>
        <v/>
      </c>
      <c r="F62" s="103" t="str">
        <f>IF(F61="","",IF(F61="Favorable","Correct!","Try again!"))</f>
        <v/>
      </c>
      <c r="G62" s="12"/>
      <c r="H62" s="11"/>
    </row>
    <row r="63" spans="1:8" x14ac:dyDescent="0.2">
      <c r="A63" s="1"/>
      <c r="B63" s="1"/>
      <c r="C63" s="1"/>
      <c r="D63" s="1"/>
      <c r="E63" s="1"/>
      <c r="F63" s="1"/>
      <c r="G63" s="1"/>
    </row>
    <row r="64" spans="1:8" x14ac:dyDescent="0.2">
      <c r="A64" s="1"/>
      <c r="B64" s="1"/>
      <c r="C64" s="1"/>
      <c r="D64" s="1"/>
      <c r="E64" s="1"/>
      <c r="F64" s="1"/>
      <c r="G64" s="1"/>
    </row>
    <row r="65" spans="1:7" x14ac:dyDescent="0.2">
      <c r="A65" s="1"/>
      <c r="B65" s="1"/>
      <c r="C65" s="1"/>
      <c r="D65" s="1"/>
      <c r="E65" s="1"/>
      <c r="F65" s="1"/>
      <c r="G65" s="1"/>
    </row>
    <row r="66" spans="1:7" x14ac:dyDescent="0.2">
      <c r="A66" s="1"/>
      <c r="B66" s="1"/>
      <c r="C66" s="1"/>
      <c r="D66" s="1"/>
      <c r="E66" s="1"/>
      <c r="F66" s="1"/>
      <c r="G66" s="1"/>
    </row>
    <row r="67" spans="1:7" x14ac:dyDescent="0.2">
      <c r="A67" s="1"/>
      <c r="B67" s="1"/>
      <c r="C67" s="1"/>
      <c r="D67" s="1"/>
      <c r="E67" s="1"/>
      <c r="F67" s="1"/>
      <c r="G67" s="1"/>
    </row>
    <row r="68" spans="1:7" x14ac:dyDescent="0.2">
      <c r="A68" s="1"/>
      <c r="B68" s="1"/>
      <c r="C68" s="1"/>
      <c r="D68" s="1"/>
      <c r="E68" s="1"/>
      <c r="F68" s="1"/>
      <c r="G68" s="1"/>
    </row>
    <row r="69" spans="1:7" x14ac:dyDescent="0.2">
      <c r="A69" s="1"/>
      <c r="B69" s="1"/>
      <c r="C69" s="1"/>
      <c r="D69" s="1"/>
      <c r="E69" s="1"/>
      <c r="F69" s="1"/>
      <c r="G69" s="1"/>
    </row>
    <row r="70" spans="1:7" x14ac:dyDescent="0.2">
      <c r="A70" s="1"/>
      <c r="B70" s="1"/>
      <c r="C70" s="1"/>
      <c r="D70" s="1"/>
      <c r="E70" s="1"/>
      <c r="F70" s="1"/>
      <c r="G70" s="1"/>
    </row>
    <row r="71" spans="1:7" x14ac:dyDescent="0.2">
      <c r="A71" s="1"/>
      <c r="B71" s="1"/>
      <c r="C71" s="1"/>
      <c r="D71" s="1"/>
      <c r="E71" s="1"/>
      <c r="F71" s="1"/>
    </row>
    <row r="72" spans="1:7" x14ac:dyDescent="0.2">
      <c r="A72" s="1"/>
      <c r="B72" s="1"/>
      <c r="C72" s="1"/>
      <c r="D72" s="1"/>
      <c r="E72" s="1"/>
      <c r="F72" s="1"/>
    </row>
    <row r="73" spans="1:7" x14ac:dyDescent="0.2">
      <c r="A73" s="1"/>
      <c r="B73" s="1"/>
      <c r="C73" s="1"/>
      <c r="D73" s="1"/>
      <c r="E73" s="1"/>
      <c r="F73" s="1"/>
    </row>
    <row r="74" spans="1:7" x14ac:dyDescent="0.2">
      <c r="A74" s="1"/>
      <c r="B74" s="1"/>
      <c r="C74" s="1"/>
      <c r="D74" s="1"/>
      <c r="E74" s="1"/>
      <c r="F74" s="1"/>
    </row>
    <row r="75" spans="1:7" x14ac:dyDescent="0.2">
      <c r="A75" s="1"/>
      <c r="B75" s="1"/>
      <c r="C75" s="1"/>
      <c r="D75" s="1"/>
      <c r="E75" s="1"/>
      <c r="F75" s="1"/>
    </row>
    <row r="76" spans="1:7" x14ac:dyDescent="0.2">
      <c r="A76" s="1"/>
      <c r="B76" s="1"/>
      <c r="C76" s="1"/>
      <c r="D76" s="1"/>
      <c r="E76" s="1"/>
      <c r="F76" s="1"/>
    </row>
    <row r="77" spans="1:7" x14ac:dyDescent="0.2">
      <c r="A77" s="1"/>
      <c r="B77" s="1"/>
      <c r="C77" s="1"/>
      <c r="D77" s="1"/>
      <c r="E77" s="1"/>
      <c r="F77" s="1"/>
    </row>
    <row r="78" spans="1:7" x14ac:dyDescent="0.2">
      <c r="A78" s="1"/>
      <c r="B78" s="1"/>
      <c r="C78" s="1"/>
      <c r="D78" s="1"/>
      <c r="E78" s="1"/>
      <c r="F78" s="1"/>
    </row>
    <row r="79" spans="1:7" x14ac:dyDescent="0.2">
      <c r="A79" s="1"/>
      <c r="B79" s="1"/>
      <c r="C79" s="1"/>
      <c r="D79" s="1"/>
      <c r="E79" s="1"/>
      <c r="F79" s="1"/>
    </row>
    <row r="80" spans="1:7" x14ac:dyDescent="0.2">
      <c r="A80" s="1"/>
      <c r="B80" s="1"/>
      <c r="C80" s="1"/>
      <c r="D80" s="1"/>
      <c r="E80" s="1"/>
      <c r="F80" s="1"/>
    </row>
    <row r="81" spans="1:6" x14ac:dyDescent="0.2">
      <c r="A81" s="1"/>
      <c r="B81" s="1"/>
      <c r="C81" s="1"/>
      <c r="D81" s="1"/>
      <c r="E81" s="1"/>
      <c r="F81" s="1"/>
    </row>
    <row r="82" spans="1:6" x14ac:dyDescent="0.2">
      <c r="A82" s="1"/>
      <c r="B82" s="1"/>
      <c r="C82" s="1"/>
      <c r="D82" s="1"/>
      <c r="E82" s="1"/>
      <c r="F82" s="1"/>
    </row>
    <row r="83" spans="1:6" x14ac:dyDescent="0.2">
      <c r="A83" s="1"/>
      <c r="B83" s="1"/>
      <c r="C83" s="1"/>
      <c r="D83" s="1"/>
    </row>
    <row r="84" spans="1:6" x14ac:dyDescent="0.2">
      <c r="A84" s="1"/>
      <c r="B84" s="1"/>
      <c r="C84" s="1"/>
      <c r="D84" s="1"/>
    </row>
    <row r="85" spans="1:6" x14ac:dyDescent="0.2">
      <c r="A85" s="1"/>
      <c r="B85" s="1"/>
      <c r="C85" s="1"/>
      <c r="D85" s="1"/>
      <c r="E85" s="1"/>
      <c r="F85" s="1"/>
    </row>
    <row r="86" spans="1:6" x14ac:dyDescent="0.2">
      <c r="A86" s="1"/>
      <c r="B86" s="1"/>
      <c r="C86" s="1"/>
      <c r="D86" s="1"/>
      <c r="E86" s="1"/>
      <c r="F86" s="1"/>
    </row>
    <row r="87" spans="1:6" x14ac:dyDescent="0.2">
      <c r="A87" s="1"/>
      <c r="B87" s="1"/>
      <c r="C87" s="1"/>
      <c r="D87" s="1"/>
      <c r="E87" s="1"/>
      <c r="F87" s="1"/>
    </row>
    <row r="88" spans="1:6" x14ac:dyDescent="0.2">
      <c r="A88" s="1"/>
      <c r="B88" s="1"/>
      <c r="C88" s="1"/>
      <c r="D88" s="1"/>
      <c r="E88" s="1"/>
      <c r="F88" s="1"/>
    </row>
    <row r="89" spans="1:6" x14ac:dyDescent="0.2">
      <c r="A89" s="1"/>
      <c r="B89" s="1"/>
      <c r="C89" s="1"/>
      <c r="D89" s="1"/>
      <c r="E89" s="1"/>
      <c r="F89" s="1"/>
    </row>
    <row r="90" spans="1:6" x14ac:dyDescent="0.2">
      <c r="A90" s="1"/>
      <c r="B90" s="1"/>
      <c r="C90" s="1"/>
      <c r="D90" s="1"/>
      <c r="E90" s="1"/>
      <c r="F90" s="1"/>
    </row>
    <row r="91" spans="1:6" x14ac:dyDescent="0.2">
      <c r="A91" s="1"/>
      <c r="B91" s="1"/>
      <c r="C91" s="1"/>
      <c r="D91" s="1"/>
      <c r="E91" s="1"/>
      <c r="F91" s="1"/>
    </row>
    <row r="92" spans="1:6" x14ac:dyDescent="0.2">
      <c r="A92" s="1"/>
      <c r="B92" s="1"/>
      <c r="C92" s="1"/>
      <c r="D92" s="1"/>
      <c r="E92" s="1"/>
      <c r="F92" s="1"/>
    </row>
    <row r="93" spans="1:6" x14ac:dyDescent="0.2">
      <c r="A93" s="1"/>
      <c r="B93" s="1"/>
      <c r="C93" s="1"/>
      <c r="D93" s="1"/>
      <c r="E93" s="1"/>
      <c r="F93" s="1"/>
    </row>
    <row r="94" spans="1:6" x14ac:dyDescent="0.2">
      <c r="A94" s="1"/>
      <c r="B94" s="1"/>
      <c r="C94" s="1"/>
      <c r="D94" s="1"/>
      <c r="E94" s="1"/>
      <c r="F94" s="1"/>
    </row>
    <row r="95" spans="1:6" x14ac:dyDescent="0.2">
      <c r="A95" s="1"/>
      <c r="B95" s="1"/>
      <c r="C95" s="1"/>
      <c r="D95" s="1"/>
      <c r="E95" s="1"/>
      <c r="F95" s="1"/>
    </row>
    <row r="96" spans="1:6" x14ac:dyDescent="0.2">
      <c r="A96" s="1"/>
      <c r="B96" s="1"/>
      <c r="C96" s="1"/>
      <c r="D96" s="1"/>
      <c r="E96" s="1"/>
      <c r="F96" s="1"/>
    </row>
    <row r="98" spans="1:7" x14ac:dyDescent="0.2">
      <c r="A98" s="1"/>
      <c r="B98" s="1"/>
      <c r="C98" s="1"/>
      <c r="D98" s="1"/>
      <c r="E98" s="1"/>
      <c r="F98" s="1"/>
      <c r="G98" s="1"/>
    </row>
    <row r="99" spans="1:7" x14ac:dyDescent="0.2">
      <c r="A99" s="1"/>
      <c r="B99" s="1"/>
      <c r="C99" s="1"/>
      <c r="D99" s="1"/>
      <c r="E99" s="1"/>
      <c r="F99" s="1"/>
      <c r="G99" s="1"/>
    </row>
    <row r="100" spans="1:7" x14ac:dyDescent="0.2">
      <c r="A100" s="1"/>
      <c r="B100" s="1"/>
      <c r="C100" s="1"/>
      <c r="D100" s="1"/>
      <c r="E100" s="1"/>
      <c r="F100" s="1"/>
      <c r="G100" s="1"/>
    </row>
    <row r="101" spans="1:7" x14ac:dyDescent="0.2">
      <c r="A101" s="1"/>
      <c r="B101" s="1"/>
      <c r="C101" s="1"/>
      <c r="D101" s="1"/>
      <c r="E101" s="1"/>
      <c r="F101" s="1"/>
      <c r="G101" s="1"/>
    </row>
    <row r="102" spans="1:7" x14ac:dyDescent="0.2">
      <c r="A102" s="1"/>
      <c r="B102" s="1"/>
      <c r="C102" s="1"/>
      <c r="D102" s="1"/>
      <c r="E102" s="1"/>
      <c r="F102" s="1"/>
      <c r="G102" s="1"/>
    </row>
    <row r="103" spans="1:7" x14ac:dyDescent="0.2">
      <c r="A103" s="1"/>
      <c r="B103" s="1"/>
      <c r="C103" s="1"/>
      <c r="D103" s="1"/>
      <c r="E103" s="1"/>
      <c r="F103" s="1"/>
      <c r="G103" s="1"/>
    </row>
    <row r="104" spans="1:7" x14ac:dyDescent="0.2">
      <c r="A104" s="1"/>
      <c r="B104" s="1"/>
      <c r="C104" s="1"/>
      <c r="D104" s="1"/>
      <c r="E104" s="1"/>
      <c r="F104" s="1"/>
      <c r="G104" s="1"/>
    </row>
    <row r="105" spans="1:7" x14ac:dyDescent="0.2">
      <c r="A105" s="1"/>
      <c r="B105" s="1"/>
      <c r="C105" s="1"/>
      <c r="D105" s="1"/>
      <c r="E105" s="1"/>
      <c r="F105" s="1"/>
      <c r="G105" s="1"/>
    </row>
    <row r="106" spans="1:7" x14ac:dyDescent="0.2">
      <c r="A106" s="1"/>
      <c r="B106" s="1"/>
      <c r="C106" s="1"/>
      <c r="D106" s="1"/>
      <c r="E106" s="1"/>
      <c r="F106" s="1"/>
      <c r="G106" s="1"/>
    </row>
    <row r="107" spans="1:7" x14ac:dyDescent="0.2">
      <c r="A107" s="1"/>
      <c r="B107" s="1"/>
      <c r="C107" s="1"/>
      <c r="D107" s="1"/>
      <c r="E107" s="1"/>
      <c r="F107" s="1"/>
      <c r="G107" s="1"/>
    </row>
    <row r="108" spans="1:7" x14ac:dyDescent="0.2">
      <c r="A108" s="1"/>
      <c r="B108" s="1"/>
      <c r="C108" s="1"/>
      <c r="D108" s="1"/>
      <c r="E108" s="1"/>
      <c r="F108" s="1"/>
      <c r="G108" s="1"/>
    </row>
    <row r="109" spans="1:7" x14ac:dyDescent="0.2">
      <c r="A109" s="1"/>
      <c r="B109" s="1"/>
      <c r="C109" s="1"/>
      <c r="D109" s="1"/>
      <c r="E109" s="1"/>
      <c r="F109" s="1"/>
      <c r="G109" s="1"/>
    </row>
    <row r="110" spans="1:7" x14ac:dyDescent="0.2">
      <c r="A110" s="1"/>
      <c r="B110" s="1"/>
      <c r="C110" s="1"/>
      <c r="D110" s="1"/>
      <c r="E110" s="1"/>
      <c r="F110" s="1"/>
      <c r="G110" s="1"/>
    </row>
    <row r="111" spans="1:7" x14ac:dyDescent="0.2">
      <c r="A111" s="1"/>
      <c r="B111" s="1"/>
      <c r="C111" s="1"/>
      <c r="D111" s="1"/>
      <c r="E111" s="1"/>
      <c r="F111" s="1"/>
      <c r="G111" s="1"/>
    </row>
    <row r="112" spans="1:7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  <row r="201" spans="1:7" x14ac:dyDescent="0.2">
      <c r="A201" s="1"/>
      <c r="B201" s="1"/>
      <c r="C201" s="1"/>
      <c r="D201" s="1"/>
      <c r="E201" s="1"/>
      <c r="F201" s="1"/>
      <c r="G201" s="1"/>
    </row>
    <row r="202" spans="1:7" x14ac:dyDescent="0.2">
      <c r="A202" s="1"/>
      <c r="B202" s="1"/>
      <c r="C202" s="1"/>
      <c r="D202" s="1"/>
      <c r="E202" s="1"/>
      <c r="F202" s="1"/>
      <c r="G202" s="1"/>
    </row>
    <row r="203" spans="1:7" x14ac:dyDescent="0.2">
      <c r="A203" s="1"/>
      <c r="B203" s="1"/>
      <c r="C203" s="1"/>
      <c r="D203" s="1"/>
      <c r="E203" s="1"/>
      <c r="F203" s="1"/>
      <c r="G203" s="1"/>
    </row>
    <row r="204" spans="1:7" x14ac:dyDescent="0.2">
      <c r="A204" s="1"/>
      <c r="B204" s="1"/>
      <c r="C204" s="1"/>
      <c r="D204" s="1"/>
      <c r="E204" s="1"/>
      <c r="F204" s="1"/>
      <c r="G204" s="1"/>
    </row>
    <row r="205" spans="1:7" x14ac:dyDescent="0.2">
      <c r="A205" s="1"/>
      <c r="B205" s="1"/>
      <c r="C205" s="1"/>
      <c r="D205" s="1"/>
      <c r="E205" s="1"/>
      <c r="F205" s="1"/>
      <c r="G205" s="1"/>
    </row>
    <row r="206" spans="1:7" x14ac:dyDescent="0.2">
      <c r="A206" s="1"/>
      <c r="B206" s="1"/>
      <c r="C206" s="1"/>
      <c r="D206" s="1"/>
      <c r="E206" s="1"/>
      <c r="F206" s="1"/>
      <c r="G206" s="1"/>
    </row>
    <row r="207" spans="1:7" x14ac:dyDescent="0.2">
      <c r="A207" s="1"/>
      <c r="B207" s="1"/>
      <c r="C207" s="1"/>
      <c r="D207" s="1"/>
      <c r="E207" s="1"/>
      <c r="F207" s="1"/>
      <c r="G207" s="1"/>
    </row>
    <row r="208" spans="1:7" x14ac:dyDescent="0.2">
      <c r="A208" s="1"/>
      <c r="B208" s="1"/>
      <c r="C208" s="1"/>
      <c r="D208" s="1"/>
      <c r="E208" s="1"/>
      <c r="F208" s="1"/>
      <c r="G208" s="1"/>
    </row>
    <row r="209" spans="1:7" x14ac:dyDescent="0.2">
      <c r="A209" s="1"/>
      <c r="B209" s="1"/>
      <c r="C209" s="1"/>
      <c r="D209" s="1"/>
      <c r="E209" s="1"/>
      <c r="F209" s="1"/>
      <c r="G209" s="1"/>
    </row>
    <row r="210" spans="1:7" x14ac:dyDescent="0.2">
      <c r="A210" s="1"/>
      <c r="B210" s="1"/>
      <c r="C210" s="1"/>
      <c r="D210" s="1"/>
      <c r="E210" s="1"/>
      <c r="F210" s="1"/>
      <c r="G210" s="1"/>
    </row>
    <row r="211" spans="1:7" x14ac:dyDescent="0.2">
      <c r="A211" s="1"/>
      <c r="B211" s="1"/>
      <c r="C211" s="1"/>
      <c r="D211" s="1"/>
      <c r="E211" s="1"/>
      <c r="F211" s="1"/>
      <c r="G211" s="1"/>
    </row>
    <row r="212" spans="1:7" x14ac:dyDescent="0.2">
      <c r="A212" s="1"/>
      <c r="B212" s="1"/>
      <c r="C212" s="1"/>
      <c r="D212" s="1"/>
      <c r="E212" s="1"/>
      <c r="F212" s="1"/>
      <c r="G212" s="1"/>
    </row>
    <row r="213" spans="1:7" x14ac:dyDescent="0.2">
      <c r="A213" s="1"/>
      <c r="B213" s="1"/>
      <c r="C213" s="1"/>
      <c r="D213" s="1"/>
      <c r="E213" s="1"/>
      <c r="F213" s="1"/>
      <c r="G213" s="1"/>
    </row>
    <row r="214" spans="1:7" x14ac:dyDescent="0.2">
      <c r="A214" s="1"/>
      <c r="B214" s="1"/>
      <c r="C214" s="1"/>
      <c r="D214" s="1"/>
      <c r="E214" s="1"/>
      <c r="F214" s="1"/>
      <c r="G214" s="1"/>
    </row>
    <row r="215" spans="1:7" x14ac:dyDescent="0.2">
      <c r="A215" s="1"/>
      <c r="B215" s="1"/>
      <c r="C215" s="1"/>
      <c r="D215" s="1"/>
      <c r="E215" s="1"/>
      <c r="F215" s="1"/>
      <c r="G215" s="1"/>
    </row>
    <row r="216" spans="1:7" x14ac:dyDescent="0.2">
      <c r="A216" s="1"/>
      <c r="B216" s="1"/>
      <c r="C216" s="1"/>
      <c r="D216" s="1"/>
      <c r="E216" s="1"/>
      <c r="F216" s="1"/>
      <c r="G216" s="1"/>
    </row>
    <row r="217" spans="1:7" x14ac:dyDescent="0.2">
      <c r="A217" s="1"/>
      <c r="B217" s="1"/>
      <c r="C217" s="1"/>
      <c r="D217" s="1"/>
      <c r="E217" s="1"/>
      <c r="F217" s="1"/>
      <c r="G217" s="1"/>
    </row>
    <row r="218" spans="1:7" x14ac:dyDescent="0.2">
      <c r="A218" s="1"/>
      <c r="B218" s="1"/>
      <c r="C218" s="1"/>
      <c r="D218" s="1"/>
      <c r="E218" s="1"/>
      <c r="F218" s="1"/>
      <c r="G218" s="1"/>
    </row>
    <row r="219" spans="1:7" x14ac:dyDescent="0.2">
      <c r="A219" s="1"/>
      <c r="B219" s="1"/>
      <c r="C219" s="1"/>
      <c r="D219" s="1"/>
      <c r="E219" s="1"/>
      <c r="F219" s="1"/>
      <c r="G219" s="1"/>
    </row>
    <row r="220" spans="1:7" x14ac:dyDescent="0.2">
      <c r="A220" s="1"/>
      <c r="B220" s="1"/>
      <c r="C220" s="1"/>
      <c r="D220" s="1"/>
      <c r="E220" s="1"/>
      <c r="F220" s="1"/>
      <c r="G220" s="1"/>
    </row>
    <row r="221" spans="1:7" x14ac:dyDescent="0.2">
      <c r="A221" s="1"/>
      <c r="B221" s="1"/>
      <c r="C221" s="1"/>
      <c r="D221" s="1"/>
      <c r="E221" s="1"/>
      <c r="F221" s="1"/>
      <c r="G221" s="1"/>
    </row>
    <row r="222" spans="1:7" x14ac:dyDescent="0.2">
      <c r="A222" s="1"/>
      <c r="B222" s="1"/>
      <c r="C222" s="1"/>
      <c r="D222" s="1"/>
      <c r="E222" s="1"/>
      <c r="F222" s="1"/>
      <c r="G222" s="1"/>
    </row>
    <row r="223" spans="1:7" x14ac:dyDescent="0.2">
      <c r="A223" s="1"/>
      <c r="B223" s="1"/>
      <c r="C223" s="1"/>
      <c r="D223" s="1"/>
      <c r="E223" s="1"/>
      <c r="F223" s="1"/>
      <c r="G223" s="1"/>
    </row>
    <row r="224" spans="1:7" x14ac:dyDescent="0.2">
      <c r="A224" s="1"/>
      <c r="B224" s="1"/>
      <c r="C224" s="1"/>
      <c r="D224" s="1"/>
      <c r="E224" s="1"/>
      <c r="F224" s="1"/>
      <c r="G224" s="1"/>
    </row>
    <row r="225" spans="1:7" x14ac:dyDescent="0.2">
      <c r="A225" s="1"/>
      <c r="B225" s="1"/>
      <c r="C225" s="1"/>
      <c r="D225" s="1"/>
      <c r="E225" s="1"/>
      <c r="F225" s="1"/>
      <c r="G225" s="1"/>
    </row>
    <row r="226" spans="1:7" x14ac:dyDescent="0.2">
      <c r="A226" s="1"/>
      <c r="B226" s="1"/>
      <c r="C226" s="1"/>
      <c r="D226" s="1"/>
      <c r="E226" s="1"/>
      <c r="F226" s="1"/>
      <c r="G226" s="1"/>
    </row>
    <row r="227" spans="1:7" x14ac:dyDescent="0.2">
      <c r="A227" s="1"/>
      <c r="B227" s="1"/>
      <c r="C227" s="1"/>
      <c r="D227" s="1"/>
      <c r="E227" s="1"/>
      <c r="F227" s="1"/>
      <c r="G227" s="1"/>
    </row>
    <row r="228" spans="1:7" x14ac:dyDescent="0.2">
      <c r="A228" s="1"/>
      <c r="B228" s="1"/>
      <c r="C228" s="1"/>
      <c r="D228" s="1"/>
      <c r="E228" s="1"/>
      <c r="F228" s="1"/>
      <c r="G228" s="1"/>
    </row>
    <row r="229" spans="1:7" x14ac:dyDescent="0.2">
      <c r="A229" s="1"/>
      <c r="B229" s="1"/>
      <c r="C229" s="1"/>
      <c r="D229" s="1"/>
      <c r="E229" s="1"/>
      <c r="F229" s="1"/>
      <c r="G229" s="1"/>
    </row>
    <row r="230" spans="1:7" x14ac:dyDescent="0.2">
      <c r="A230" s="1"/>
      <c r="B230" s="1"/>
      <c r="C230" s="1"/>
      <c r="D230" s="1"/>
      <c r="E230" s="1"/>
      <c r="F230" s="1"/>
      <c r="G230" s="1"/>
    </row>
    <row r="231" spans="1:7" x14ac:dyDescent="0.2">
      <c r="A231" s="1"/>
      <c r="B231" s="1"/>
      <c r="C231" s="1"/>
      <c r="D231" s="1"/>
      <c r="E231" s="1"/>
      <c r="F231" s="1"/>
      <c r="G231" s="1"/>
    </row>
    <row r="232" spans="1:7" x14ac:dyDescent="0.2">
      <c r="A232" s="1"/>
      <c r="B232" s="1"/>
      <c r="C232" s="1"/>
      <c r="D232" s="1"/>
      <c r="E232" s="1"/>
      <c r="F232" s="1"/>
      <c r="G232" s="1"/>
    </row>
    <row r="233" spans="1:7" x14ac:dyDescent="0.2">
      <c r="A233" s="1"/>
      <c r="B233" s="1"/>
      <c r="C233" s="1"/>
      <c r="D233" s="1"/>
      <c r="E233" s="1"/>
      <c r="F233" s="1"/>
      <c r="G233" s="1"/>
    </row>
    <row r="234" spans="1:7" x14ac:dyDescent="0.2">
      <c r="A234" s="1"/>
      <c r="B234" s="1"/>
      <c r="C234" s="1"/>
      <c r="D234" s="1"/>
      <c r="E234" s="1"/>
      <c r="F234" s="1"/>
      <c r="G234" s="1"/>
    </row>
    <row r="235" spans="1:7" x14ac:dyDescent="0.2">
      <c r="A235" s="1"/>
      <c r="B235" s="1"/>
      <c r="C235" s="1"/>
      <c r="D235" s="1"/>
      <c r="E235" s="1"/>
      <c r="F235" s="1"/>
      <c r="G235" s="1"/>
    </row>
    <row r="236" spans="1:7" x14ac:dyDescent="0.2">
      <c r="A236" s="1"/>
      <c r="B236" s="1"/>
      <c r="C236" s="1"/>
      <c r="D236" s="1"/>
      <c r="E236" s="1"/>
      <c r="F236" s="1"/>
      <c r="G236" s="1"/>
    </row>
    <row r="237" spans="1:7" x14ac:dyDescent="0.2">
      <c r="A237" s="1"/>
      <c r="B237" s="1"/>
      <c r="C237" s="1"/>
      <c r="D237" s="1"/>
      <c r="E237" s="1"/>
      <c r="F237" s="1"/>
      <c r="G237" s="1"/>
    </row>
    <row r="238" spans="1:7" x14ac:dyDescent="0.2">
      <c r="A238" s="1"/>
      <c r="B238" s="1"/>
      <c r="C238" s="1"/>
      <c r="D238" s="1"/>
      <c r="E238" s="1"/>
      <c r="F238" s="1"/>
      <c r="G238" s="1"/>
    </row>
    <row r="239" spans="1:7" x14ac:dyDescent="0.2">
      <c r="A239" s="1"/>
      <c r="B239" s="1"/>
      <c r="C239" s="1"/>
      <c r="D239" s="1"/>
      <c r="E239" s="1"/>
      <c r="F239" s="1"/>
      <c r="G239" s="1"/>
    </row>
    <row r="240" spans="1:7" x14ac:dyDescent="0.2">
      <c r="A240" s="1"/>
      <c r="B240" s="1"/>
      <c r="C240" s="1"/>
      <c r="D240" s="1"/>
      <c r="E240" s="1"/>
      <c r="F240" s="1"/>
      <c r="G240" s="1"/>
    </row>
    <row r="241" spans="1:7" x14ac:dyDescent="0.2">
      <c r="A241" s="1"/>
      <c r="B241" s="1"/>
      <c r="C241" s="1"/>
      <c r="D241" s="1"/>
      <c r="E241" s="1"/>
      <c r="F241" s="1"/>
      <c r="G241" s="1"/>
    </row>
    <row r="242" spans="1:7" x14ac:dyDescent="0.2">
      <c r="A242" s="1"/>
      <c r="B242" s="1"/>
      <c r="C242" s="1"/>
      <c r="D242" s="1"/>
      <c r="E242" s="1"/>
      <c r="F242" s="1"/>
      <c r="G242" s="1"/>
    </row>
    <row r="243" spans="1:7" x14ac:dyDescent="0.2">
      <c r="A243" s="1"/>
      <c r="B243" s="1"/>
      <c r="C243" s="1"/>
      <c r="D243" s="1"/>
      <c r="E243" s="1"/>
      <c r="F243" s="1"/>
      <c r="G243" s="1"/>
    </row>
    <row r="244" spans="1:7" x14ac:dyDescent="0.2">
      <c r="A244" s="1"/>
      <c r="B244" s="1"/>
      <c r="C244" s="1"/>
      <c r="D244" s="1"/>
      <c r="E244" s="1"/>
      <c r="F244" s="1"/>
      <c r="G244" s="1"/>
    </row>
    <row r="245" spans="1:7" x14ac:dyDescent="0.2">
      <c r="A245" s="1"/>
      <c r="B245" s="1"/>
      <c r="C245" s="1"/>
      <c r="D245" s="1"/>
      <c r="E245" s="1"/>
      <c r="F245" s="1"/>
      <c r="G245" s="1"/>
    </row>
    <row r="246" spans="1:7" x14ac:dyDescent="0.2">
      <c r="A246" s="1"/>
      <c r="B246" s="1"/>
      <c r="C246" s="1"/>
      <c r="D246" s="1"/>
      <c r="E246" s="1"/>
      <c r="F246" s="1"/>
      <c r="G246" s="1"/>
    </row>
    <row r="247" spans="1:7" x14ac:dyDescent="0.2">
      <c r="A247" s="1"/>
      <c r="B247" s="1"/>
      <c r="C247" s="1"/>
      <c r="D247" s="1"/>
      <c r="E247" s="1"/>
      <c r="F247" s="1"/>
      <c r="G247" s="1"/>
    </row>
    <row r="248" spans="1:7" x14ac:dyDescent="0.2">
      <c r="A248" s="1"/>
      <c r="B248" s="1"/>
      <c r="C248" s="1"/>
      <c r="D248" s="1"/>
      <c r="E248" s="1"/>
      <c r="F248" s="1"/>
      <c r="G248" s="1"/>
    </row>
    <row r="249" spans="1:7" x14ac:dyDescent="0.2">
      <c r="A249" s="1"/>
      <c r="B249" s="1"/>
      <c r="C249" s="1"/>
      <c r="D249" s="1"/>
      <c r="E249" s="1"/>
      <c r="F249" s="1"/>
      <c r="G249" s="1"/>
    </row>
    <row r="250" spans="1:7" x14ac:dyDescent="0.2">
      <c r="A250" s="1"/>
      <c r="B250" s="1"/>
      <c r="C250" s="1"/>
      <c r="D250" s="1"/>
      <c r="E250" s="1"/>
      <c r="F250" s="1"/>
      <c r="G250" s="1"/>
    </row>
    <row r="251" spans="1:7" x14ac:dyDescent="0.2">
      <c r="A251" s="1"/>
      <c r="B251" s="1"/>
      <c r="C251" s="1"/>
      <c r="D251" s="1"/>
      <c r="E251" s="1"/>
      <c r="F251" s="1"/>
      <c r="G251" s="1"/>
    </row>
    <row r="252" spans="1:7" x14ac:dyDescent="0.2">
      <c r="A252" s="1"/>
      <c r="B252" s="1"/>
      <c r="C252" s="1"/>
      <c r="D252" s="1"/>
      <c r="E252" s="1"/>
      <c r="F252" s="1"/>
      <c r="G252" s="1"/>
    </row>
    <row r="253" spans="1:7" x14ac:dyDescent="0.2">
      <c r="A253" s="8"/>
    </row>
    <row r="254" spans="1:7" x14ac:dyDescent="0.2">
      <c r="A254" s="8"/>
    </row>
    <row r="255" spans="1:7" x14ac:dyDescent="0.2">
      <c r="A255" s="8"/>
    </row>
    <row r="256" spans="1:7" x14ac:dyDescent="0.2">
      <c r="A256" s="8"/>
    </row>
    <row r="257" spans="1:1" x14ac:dyDescent="0.2">
      <c r="A257" s="8"/>
    </row>
    <row r="258" spans="1:1" x14ac:dyDescent="0.2">
      <c r="A258" s="8"/>
    </row>
    <row r="259" spans="1:1" x14ac:dyDescent="0.2">
      <c r="A259" s="8"/>
    </row>
    <row r="260" spans="1:1" x14ac:dyDescent="0.2">
      <c r="A260" s="8"/>
    </row>
    <row r="261" spans="1:1" x14ac:dyDescent="0.2">
      <c r="A261" s="8"/>
    </row>
    <row r="262" spans="1:1" x14ac:dyDescent="0.2">
      <c r="A262" s="8"/>
    </row>
    <row r="263" spans="1:1" x14ac:dyDescent="0.2">
      <c r="A263" s="8"/>
    </row>
    <row r="264" spans="1:1" x14ac:dyDescent="0.2">
      <c r="A264" s="8"/>
    </row>
    <row r="265" spans="1:1" x14ac:dyDescent="0.2">
      <c r="A265" s="8"/>
    </row>
    <row r="266" spans="1:1" x14ac:dyDescent="0.2">
      <c r="A266" s="8"/>
    </row>
    <row r="267" spans="1:1" x14ac:dyDescent="0.2">
      <c r="A267" s="8"/>
    </row>
    <row r="268" spans="1:1" x14ac:dyDescent="0.2">
      <c r="A268" s="8"/>
    </row>
    <row r="269" spans="1:1" x14ac:dyDescent="0.2">
      <c r="A269" s="8"/>
    </row>
    <row r="270" spans="1:1" x14ac:dyDescent="0.2">
      <c r="A270" s="8"/>
    </row>
    <row r="271" spans="1:1" x14ac:dyDescent="0.2">
      <c r="A271" s="8"/>
    </row>
    <row r="272" spans="1:1" x14ac:dyDescent="0.2">
      <c r="A272" s="8"/>
    </row>
    <row r="273" spans="1:1" x14ac:dyDescent="0.2">
      <c r="A273" s="8"/>
    </row>
  </sheetData>
  <sheetProtection password="C690" sheet="1" objects="1" scenarios="1" selectLockedCells="1"/>
  <mergeCells count="42">
    <mergeCell ref="A47:C47"/>
    <mergeCell ref="C61:D61"/>
    <mergeCell ref="C60:D60"/>
    <mergeCell ref="C59:D59"/>
    <mergeCell ref="A52:G52"/>
    <mergeCell ref="A51:G51"/>
    <mergeCell ref="A41:C41"/>
    <mergeCell ref="A42:C42"/>
    <mergeCell ref="A43:C43"/>
    <mergeCell ref="A45:C45"/>
    <mergeCell ref="A46:C46"/>
    <mergeCell ref="A35:C35"/>
    <mergeCell ref="A37:C37"/>
    <mergeCell ref="A38:C38"/>
    <mergeCell ref="A39:C39"/>
    <mergeCell ref="A40:C40"/>
    <mergeCell ref="A29:C29"/>
    <mergeCell ref="A31:C31"/>
    <mergeCell ref="A32:C32"/>
    <mergeCell ref="A33:C33"/>
    <mergeCell ref="A34:C34"/>
    <mergeCell ref="A24:C24"/>
    <mergeCell ref="A25:C25"/>
    <mergeCell ref="A26:C26"/>
    <mergeCell ref="A27:C27"/>
    <mergeCell ref="A28:C28"/>
    <mergeCell ref="A44:C44"/>
    <mergeCell ref="C1:D1"/>
    <mergeCell ref="A7:F7"/>
    <mergeCell ref="A20:E20"/>
    <mergeCell ref="A21:E21"/>
    <mergeCell ref="A6:F6"/>
    <mergeCell ref="C3:D3"/>
    <mergeCell ref="C2:D2"/>
    <mergeCell ref="A36:C36"/>
    <mergeCell ref="A30:C30"/>
    <mergeCell ref="A23:C23"/>
    <mergeCell ref="A12:C12"/>
    <mergeCell ref="A13:C13"/>
    <mergeCell ref="A14:C14"/>
    <mergeCell ref="A15:C15"/>
    <mergeCell ref="A16:C16"/>
  </mergeCells>
  <phoneticPr fontId="11" type="noConversion"/>
  <pageMargins left="0.75" right="0.75" top="1" bottom="1" header="0.5" footer="0.5"/>
  <pageSetup scale="99" orientation="portrait" r:id="rId1"/>
  <headerFooter alignWithMargins="0"/>
  <rowBreaks count="1" manualBreakCount="1">
    <brk id="49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workbookViewId="0">
      <selection sqref="A1:B1"/>
    </sheetView>
  </sheetViews>
  <sheetFormatPr defaultRowHeight="12.75" x14ac:dyDescent="0.2"/>
  <cols>
    <col min="1" max="8" width="12.7109375" style="9" customWidth="1"/>
    <col min="9" max="26" width="12.7109375" customWidth="1"/>
  </cols>
  <sheetData>
    <row r="1" spans="1:8" x14ac:dyDescent="0.2">
      <c r="A1" s="208" t="s">
        <v>183</v>
      </c>
      <c r="B1" s="208"/>
      <c r="C1" s="127"/>
      <c r="D1" s="127"/>
      <c r="E1" s="1"/>
      <c r="F1" s="2"/>
      <c r="G1" s="2"/>
      <c r="H1" s="2"/>
    </row>
    <row r="2" spans="1:8" x14ac:dyDescent="0.2">
      <c r="A2" s="1"/>
      <c r="B2" s="1"/>
      <c r="C2" s="1"/>
      <c r="D2" s="1"/>
      <c r="E2" s="1"/>
      <c r="F2" s="2"/>
      <c r="G2" s="2"/>
      <c r="H2" s="2"/>
    </row>
    <row r="3" spans="1:8" x14ac:dyDescent="0.2">
      <c r="A3" s="186" t="s">
        <v>164</v>
      </c>
      <c r="B3" s="186"/>
      <c r="C3" s="186"/>
      <c r="D3" s="186"/>
      <c r="E3" s="186"/>
      <c r="F3" s="186"/>
      <c r="G3" s="186"/>
      <c r="H3" s="186"/>
    </row>
    <row r="4" spans="1:8" x14ac:dyDescent="0.2">
      <c r="A4" s="12"/>
      <c r="B4" s="12"/>
      <c r="C4" s="12"/>
      <c r="D4" s="12"/>
      <c r="E4" s="12"/>
      <c r="F4" s="11"/>
      <c r="G4" s="11"/>
      <c r="H4" s="11"/>
    </row>
    <row r="5" spans="1:8" x14ac:dyDescent="0.2">
      <c r="A5" s="202" t="s">
        <v>112</v>
      </c>
      <c r="B5" s="202"/>
      <c r="C5" s="202"/>
      <c r="D5" s="202"/>
      <c r="E5" s="12"/>
      <c r="F5" s="11"/>
      <c r="G5" s="11"/>
      <c r="H5" s="11"/>
    </row>
    <row r="6" spans="1:8" x14ac:dyDescent="0.2">
      <c r="A6" s="195" t="s">
        <v>113</v>
      </c>
      <c r="B6" s="195"/>
      <c r="C6" s="195"/>
      <c r="D6" s="195"/>
      <c r="E6" s="140">
        <v>9000</v>
      </c>
      <c r="F6" s="11"/>
      <c r="G6" s="11"/>
      <c r="H6" s="11"/>
    </row>
    <row r="7" spans="1:8" x14ac:dyDescent="0.2">
      <c r="A7" s="195" t="s">
        <v>114</v>
      </c>
      <c r="B7" s="195"/>
      <c r="C7" s="195"/>
      <c r="D7" s="195"/>
      <c r="E7" s="131">
        <v>34200</v>
      </c>
      <c r="F7" s="11"/>
      <c r="G7" s="11"/>
      <c r="H7" s="11"/>
    </row>
    <row r="8" spans="1:8" x14ac:dyDescent="0.2">
      <c r="A8" s="195" t="s">
        <v>115</v>
      </c>
      <c r="B8" s="195"/>
      <c r="C8" s="195"/>
      <c r="D8" s="195"/>
      <c r="E8" s="153">
        <v>63000</v>
      </c>
      <c r="F8" s="11"/>
      <c r="G8" s="11"/>
      <c r="H8" s="11"/>
    </row>
    <row r="9" spans="1:8" x14ac:dyDescent="0.2">
      <c r="A9" s="195"/>
      <c r="B9" s="195"/>
      <c r="C9" s="195"/>
      <c r="D9" s="195"/>
      <c r="E9" s="12"/>
      <c r="F9" s="11"/>
      <c r="G9" s="11"/>
      <c r="H9" s="11"/>
    </row>
    <row r="10" spans="1:8" x14ac:dyDescent="0.2">
      <c r="A10" s="57" t="s">
        <v>116</v>
      </c>
      <c r="B10" s="12"/>
      <c r="C10" s="12"/>
      <c r="D10" s="12"/>
      <c r="E10" s="86" t="s">
        <v>11</v>
      </c>
      <c r="F10" s="86" t="s">
        <v>11</v>
      </c>
      <c r="G10" s="58"/>
      <c r="H10" s="11"/>
    </row>
    <row r="11" spans="1:8" x14ac:dyDescent="0.2">
      <c r="A11" s="195"/>
      <c r="B11" s="195"/>
      <c r="C11" s="195"/>
      <c r="D11" s="195"/>
      <c r="E11" s="88" t="s">
        <v>93</v>
      </c>
      <c r="F11" s="86" t="s">
        <v>94</v>
      </c>
      <c r="G11" s="86" t="s">
        <v>11</v>
      </c>
      <c r="H11" s="11"/>
    </row>
    <row r="12" spans="1:8" x14ac:dyDescent="0.2">
      <c r="A12" s="195"/>
      <c r="B12" s="195"/>
      <c r="C12" s="195"/>
      <c r="D12" s="195"/>
      <c r="E12" s="71" t="s">
        <v>95</v>
      </c>
      <c r="F12" s="71" t="s">
        <v>96</v>
      </c>
      <c r="G12" s="71" t="s">
        <v>40</v>
      </c>
      <c r="H12" s="11"/>
    </row>
    <row r="13" spans="1:8" x14ac:dyDescent="0.2">
      <c r="A13" s="195" t="s">
        <v>165</v>
      </c>
      <c r="B13" s="195"/>
      <c r="C13" s="195"/>
      <c r="D13" s="195"/>
      <c r="E13" s="171">
        <v>4</v>
      </c>
      <c r="F13" s="173">
        <v>2.6</v>
      </c>
      <c r="G13" s="154">
        <f>E13*F13</f>
        <v>10.4</v>
      </c>
      <c r="H13" s="89" t="s">
        <v>166</v>
      </c>
    </row>
    <row r="14" spans="1:8" x14ac:dyDescent="0.2">
      <c r="A14" s="195" t="s">
        <v>55</v>
      </c>
      <c r="B14" s="195"/>
      <c r="C14" s="195"/>
      <c r="D14" s="195"/>
      <c r="E14" s="171">
        <v>2</v>
      </c>
      <c r="F14" s="170">
        <v>9</v>
      </c>
      <c r="G14" s="157">
        <f>E14*F14</f>
        <v>18</v>
      </c>
      <c r="H14" s="11" t="s">
        <v>117</v>
      </c>
    </row>
    <row r="15" spans="1:8" x14ac:dyDescent="0.2">
      <c r="A15" s="195" t="s">
        <v>193</v>
      </c>
      <c r="B15" s="195"/>
      <c r="C15" s="195"/>
      <c r="D15" s="195"/>
      <c r="E15" s="172">
        <v>1.2</v>
      </c>
      <c r="F15" s="106"/>
      <c r="G15" s="158">
        <f>G14*E15</f>
        <v>21.599999999999998</v>
      </c>
      <c r="H15" s="11"/>
    </row>
    <row r="16" spans="1:8" ht="13.5" thickBot="1" x14ac:dyDescent="0.25">
      <c r="A16" s="195" t="s">
        <v>98</v>
      </c>
      <c r="B16" s="195"/>
      <c r="C16" s="195"/>
      <c r="D16" s="195"/>
      <c r="E16" s="12"/>
      <c r="F16" s="12"/>
      <c r="G16" s="155">
        <f>SUM(G13:G15)</f>
        <v>50</v>
      </c>
      <c r="H16" s="11"/>
    </row>
    <row r="17" spans="1:8" ht="13.5" thickTop="1" x14ac:dyDescent="0.2">
      <c r="A17" s="195"/>
      <c r="B17" s="195"/>
      <c r="C17" s="195"/>
      <c r="D17" s="195"/>
      <c r="E17" s="12"/>
      <c r="F17" s="11"/>
      <c r="G17" s="11"/>
      <c r="H17" s="11"/>
    </row>
    <row r="18" spans="1:8" x14ac:dyDescent="0.2">
      <c r="A18" s="202" t="s">
        <v>118</v>
      </c>
      <c r="B18" s="202"/>
      <c r="C18" s="202"/>
      <c r="D18" s="202"/>
      <c r="E18" s="140">
        <v>4800</v>
      </c>
      <c r="F18" s="11"/>
      <c r="G18" s="11"/>
      <c r="H18" s="11"/>
    </row>
    <row r="19" spans="1:8" x14ac:dyDescent="0.2">
      <c r="A19" s="195"/>
      <c r="B19" s="195"/>
      <c r="C19" s="195"/>
      <c r="D19" s="195"/>
      <c r="E19" s="12"/>
      <c r="F19" s="11"/>
      <c r="G19" s="11"/>
      <c r="H19" s="11"/>
    </row>
    <row r="20" spans="1:8" x14ac:dyDescent="0.2">
      <c r="A20" s="202" t="s">
        <v>119</v>
      </c>
      <c r="B20" s="202"/>
      <c r="C20" s="202"/>
      <c r="D20" s="202"/>
      <c r="E20" s="88" t="s">
        <v>93</v>
      </c>
      <c r="F20" s="86" t="s">
        <v>94</v>
      </c>
      <c r="G20" s="58"/>
      <c r="H20" s="11"/>
    </row>
    <row r="21" spans="1:8" x14ac:dyDescent="0.2">
      <c r="A21" s="195"/>
      <c r="B21" s="195"/>
      <c r="C21" s="195"/>
      <c r="D21" s="195"/>
      <c r="E21" s="71" t="s">
        <v>95</v>
      </c>
      <c r="F21" s="71" t="s">
        <v>96</v>
      </c>
      <c r="G21" s="71" t="s">
        <v>40</v>
      </c>
      <c r="H21" s="11"/>
    </row>
    <row r="22" spans="1:8" x14ac:dyDescent="0.2">
      <c r="A22" s="195" t="s">
        <v>167</v>
      </c>
      <c r="B22" s="195"/>
      <c r="C22" s="195"/>
      <c r="D22" s="195"/>
      <c r="E22" s="174">
        <v>30000</v>
      </c>
      <c r="F22" s="132">
        <v>2.5</v>
      </c>
      <c r="G22" s="156">
        <f>E22*F22</f>
        <v>75000</v>
      </c>
      <c r="H22" s="89"/>
    </row>
    <row r="23" spans="1:8" x14ac:dyDescent="0.2">
      <c r="A23" s="195" t="s">
        <v>168</v>
      </c>
      <c r="B23" s="195"/>
      <c r="C23" s="195"/>
      <c r="D23" s="195"/>
      <c r="E23" s="174">
        <v>20000</v>
      </c>
      <c r="F23" s="11"/>
      <c r="G23" s="153"/>
      <c r="H23" s="13"/>
    </row>
    <row r="24" spans="1:8" x14ac:dyDescent="0.2">
      <c r="A24" s="195" t="s">
        <v>120</v>
      </c>
      <c r="B24" s="195"/>
      <c r="C24" s="195"/>
      <c r="D24" s="195"/>
      <c r="E24" s="174">
        <v>10000</v>
      </c>
      <c r="F24" s="132">
        <v>8.6</v>
      </c>
      <c r="G24" s="156">
        <f>E24*F24</f>
        <v>86000</v>
      </c>
      <c r="H24" s="11"/>
    </row>
    <row r="25" spans="1:8" x14ac:dyDescent="0.2">
      <c r="A25" s="195" t="s">
        <v>121</v>
      </c>
      <c r="B25" s="195"/>
      <c r="C25" s="195"/>
      <c r="D25" s="195"/>
      <c r="E25" s="13"/>
      <c r="F25" s="11"/>
      <c r="G25" s="153">
        <v>35900</v>
      </c>
      <c r="H25" s="11"/>
    </row>
    <row r="26" spans="1:8" x14ac:dyDescent="0.2">
      <c r="A26" s="195" t="s">
        <v>122</v>
      </c>
      <c r="B26" s="195"/>
      <c r="C26" s="195"/>
      <c r="D26" s="195"/>
      <c r="E26" s="13"/>
      <c r="F26" s="11"/>
      <c r="G26" s="153">
        <v>64800</v>
      </c>
      <c r="H26" s="11"/>
    </row>
    <row r="27" spans="1:8" x14ac:dyDescent="0.2">
      <c r="A27" s="12"/>
      <c r="B27" s="12"/>
      <c r="C27" s="12"/>
      <c r="D27" s="12"/>
      <c r="E27" s="12"/>
      <c r="F27" s="11"/>
      <c r="G27" s="11"/>
      <c r="H27" s="11"/>
    </row>
  </sheetData>
  <sheetProtection password="C690" sheet="1" objects="1" scenarios="1" selectLockedCells="1" selectUnlockedCells="1"/>
  <mergeCells count="23">
    <mergeCell ref="A26:D26"/>
    <mergeCell ref="A19:D19"/>
    <mergeCell ref="A21:D21"/>
    <mergeCell ref="A22:D22"/>
    <mergeCell ref="A23:D23"/>
    <mergeCell ref="A24:D24"/>
    <mergeCell ref="A25:D25"/>
    <mergeCell ref="A1:B1"/>
    <mergeCell ref="A3:H3"/>
    <mergeCell ref="A20:D20"/>
    <mergeCell ref="A18:D18"/>
    <mergeCell ref="A6:D6"/>
    <mergeCell ref="A5:D5"/>
    <mergeCell ref="A7:D7"/>
    <mergeCell ref="A8:D8"/>
    <mergeCell ref="A9:D9"/>
    <mergeCell ref="A11:D11"/>
    <mergeCell ref="A12:D12"/>
    <mergeCell ref="A13:D13"/>
    <mergeCell ref="A14:D14"/>
    <mergeCell ref="A15:D15"/>
    <mergeCell ref="A16:D16"/>
    <mergeCell ref="A17:D17"/>
  </mergeCells>
  <phoneticPr fontId="1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P11-10</vt:lpstr>
      <vt:lpstr>Given P11-10</vt:lpstr>
      <vt:lpstr>P11-14</vt:lpstr>
      <vt:lpstr>Given P11-14</vt:lpstr>
      <vt:lpstr>P11-15</vt:lpstr>
      <vt:lpstr>Given P11-15</vt:lpstr>
      <vt:lpstr>P11A-12</vt:lpstr>
      <vt:lpstr>Given P11A-12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Faiyaz Ahmed</cp:lastModifiedBy>
  <cp:lastPrinted>2012-09-30T20:30:17Z</cp:lastPrinted>
  <dcterms:created xsi:type="dcterms:W3CDTF">1999-02-28T06:45:05Z</dcterms:created>
  <dcterms:modified xsi:type="dcterms:W3CDTF">2012-10-31T07:07:23Z</dcterms:modified>
</cp:coreProperties>
</file>