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75" yWindow="225" windowWidth="14565" windowHeight="12420"/>
  </bookViews>
  <sheets>
    <sheet name="2-14" sheetId="4" r:id="rId1"/>
    <sheet name="2-18" sheetId="8" r:id="rId2"/>
    <sheet name="2-26" sheetId="13" r:id="rId3"/>
    <sheet name="2-32" sheetId="15" r:id="rId4"/>
  </sheets>
  <calcPr calcId="145621"/>
</workbook>
</file>

<file path=xl/calcChain.xml><?xml version="1.0" encoding="utf-8"?>
<calcChain xmlns="http://schemas.openxmlformats.org/spreadsheetml/2006/main">
  <c r="F10" i="15" l="1"/>
  <c r="E26" i="13"/>
  <c r="E20" i="13"/>
  <c r="E19" i="13"/>
  <c r="E21" i="13" s="1"/>
  <c r="E14" i="13"/>
  <c r="E13" i="13"/>
  <c r="F11" i="15" l="1"/>
  <c r="F12" i="15" s="1"/>
  <c r="F13" i="15" s="1"/>
  <c r="F14" i="15" s="1"/>
  <c r="E15" i="13"/>
  <c r="E17" i="13" s="1"/>
  <c r="E23" i="13"/>
  <c r="E27" i="13"/>
  <c r="E29" i="13" s="1"/>
  <c r="F19" i="8"/>
  <c r="F15" i="8" l="1"/>
  <c r="F17" i="8" s="1"/>
  <c r="F13" i="8"/>
  <c r="F11" i="4"/>
  <c r="F12" i="4"/>
  <c r="F13" i="4"/>
  <c r="F10" i="4"/>
</calcChain>
</file>

<file path=xl/sharedStrings.xml><?xml version="1.0" encoding="utf-8"?>
<sst xmlns="http://schemas.openxmlformats.org/spreadsheetml/2006/main" count="68" uniqueCount="46">
  <si>
    <t xml:space="preserve">a. </t>
  </si>
  <si>
    <t>Solution</t>
  </si>
  <si>
    <t>b.</t>
  </si>
  <si>
    <t>c.</t>
  </si>
  <si>
    <t>Tax bracket</t>
  </si>
  <si>
    <t>ST municipal bond yield</t>
  </si>
  <si>
    <t>After-Tax Yield = Rate on the Taxable Bond x (1 － Tax Rate)</t>
  </si>
  <si>
    <t>Taxable bond yield</t>
  </si>
  <si>
    <t>After tax yield on taxable bond</t>
  </si>
  <si>
    <t>Higher yield</t>
  </si>
  <si>
    <t>a.</t>
  </si>
  <si>
    <t>d.</t>
  </si>
  <si>
    <t>Close</t>
  </si>
  <si>
    <t>Net Chg</t>
  </si>
  <si>
    <t>Div</t>
  </si>
  <si>
    <t>PE</t>
  </si>
  <si>
    <t>Yield</t>
  </si>
  <si>
    <t xml:space="preserve">Funds </t>
  </si>
  <si>
    <t>Yesterday's closing price =</t>
  </si>
  <si>
    <t xml:space="preserve">Shares purchased = </t>
  </si>
  <si>
    <t xml:space="preserve">Annual dividend = </t>
  </si>
  <si>
    <t>rounded to the lower share</t>
  </si>
  <si>
    <t xml:space="preserve">EPS = </t>
  </si>
  <si>
    <t>Last</t>
  </si>
  <si>
    <t>Volume</t>
  </si>
  <si>
    <t xml:space="preserve">August </t>
  </si>
  <si>
    <t>Call</t>
  </si>
  <si>
    <t>Put</t>
  </si>
  <si>
    <t>Strike</t>
  </si>
  <si>
    <t>August stock price</t>
  </si>
  <si>
    <t xml:space="preserve">Gross profit </t>
  </si>
  <si>
    <t>Cost of options</t>
  </si>
  <si>
    <t>Net Profit</t>
  </si>
  <si>
    <t>Rate of return</t>
  </si>
  <si>
    <t>Preferred stock purchase price</t>
  </si>
  <si>
    <t>Preferred stock sales price</t>
  </si>
  <si>
    <t>Dividend</t>
  </si>
  <si>
    <t>Before tax income</t>
  </si>
  <si>
    <t>Taxable income</t>
  </si>
  <si>
    <t>Income taxes</t>
  </si>
  <si>
    <t>After tax income</t>
  </si>
  <si>
    <t>After tax rate of return</t>
  </si>
  <si>
    <t>Suppose that short-term municipal bonds currently offer yields of 4%, while comparable taxable bonds pay 5%. Which gives you the higher after-tax yield?</t>
  </si>
  <si>
    <t xml:space="preserve">Turn to Figure 2.8 (listed below) and look at the listing for General Dynamics. 
a. What was the firm’s closing price yesterday?
b. How many shares could you buy for $5,000?
c. What would be your annual dividend income from those shares?
d. What must be General Dynamics’ earnings per share?
</t>
  </si>
  <si>
    <t xml:space="preserve">Turn back to Figure 2.9 (listed below) and look at the Apple options. Suppose you buy an August expiration call option with exercise price $355. 
a. If the stock price in August is $367, will you exercise your call? What are the profit and rate of return on your position?
b. What if you had bought the August call with exercise price $360?
c. What if you had bought an August put with exercise price $355?
</t>
  </si>
  <si>
    <t>Find the after-tax return to a corporation that buys a share of preferred stock at $40, sells it at year-end at $40, and receives a $4 year-end dividend. The firm is in the 30% tax bracket.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</si>
</sst>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70C0"/>
      <name val="Arial"/>
      <family val="2"/>
    </font>
    <font>
      <sz val="16"/>
      <color rgb="FFFF000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u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0" xfId="0" applyFont="1" applyFill="1" applyBorder="1"/>
    <xf numFmtId="0" fontId="4" fillId="2" borderId="0" xfId="0" applyFont="1" applyFill="1" applyBorder="1"/>
    <xf numFmtId="164" fontId="4" fillId="2" borderId="0" xfId="2" applyNumberFormat="1" applyFont="1" applyFill="1" applyBorder="1"/>
    <xf numFmtId="165" fontId="4" fillId="2" borderId="0" xfId="1" applyNumberFormat="1" applyFont="1" applyFill="1" applyBorder="1"/>
    <xf numFmtId="44" fontId="4" fillId="2" borderId="0" xfId="2" applyNumberFormat="1" applyFont="1" applyFill="1" applyBorder="1"/>
    <xf numFmtId="0" fontId="6" fillId="2" borderId="0" xfId="0" applyFont="1" applyFill="1" applyBorder="1"/>
    <xf numFmtId="164" fontId="4" fillId="2" borderId="0" xfId="0" applyNumberFormat="1" applyFont="1" applyFill="1" applyBorder="1"/>
    <xf numFmtId="43" fontId="4" fillId="2" borderId="0" xfId="1" applyFont="1" applyFill="1" applyBorder="1"/>
    <xf numFmtId="44" fontId="4" fillId="2" borderId="0" xfId="2" applyFont="1" applyFill="1" applyBorder="1"/>
    <xf numFmtId="10" fontId="2" fillId="2" borderId="0" xfId="3" applyNumberFormat="1" applyFont="1" applyFill="1" applyBorder="1"/>
    <xf numFmtId="10" fontId="4" fillId="2" borderId="0" xfId="3" applyNumberFormat="1" applyFont="1" applyFill="1" applyBorder="1"/>
    <xf numFmtId="10" fontId="4" fillId="2" borderId="0" xfId="3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4" fillId="2" borderId="0" xfId="0" applyFont="1" applyFill="1" applyBorder="1" applyAlignment="1">
      <alignment horizontal="right"/>
    </xf>
    <xf numFmtId="44" fontId="4" fillId="2" borderId="0" xfId="0" applyNumberFormat="1" applyFont="1" applyFill="1" applyBorder="1"/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44" fontId="4" fillId="2" borderId="1" xfId="0" applyNumberFormat="1" applyFont="1" applyFill="1" applyBorder="1"/>
    <xf numFmtId="10" fontId="2" fillId="3" borderId="3" xfId="3" applyNumberFormat="1" applyFont="1" applyFill="1" applyBorder="1"/>
    <xf numFmtId="166" fontId="2" fillId="3" borderId="3" xfId="3" applyNumberFormat="1" applyFont="1" applyFill="1" applyBorder="1"/>
    <xf numFmtId="0" fontId="4" fillId="4" borderId="3" xfId="0" applyFont="1" applyFill="1" applyBorder="1"/>
    <xf numFmtId="44" fontId="2" fillId="3" borderId="3" xfId="2" applyFont="1" applyFill="1" applyBorder="1"/>
    <xf numFmtId="43" fontId="2" fillId="3" borderId="3" xfId="1" applyFont="1" applyFill="1" applyBorder="1"/>
    <xf numFmtId="164" fontId="2" fillId="3" borderId="3" xfId="2" applyNumberFormat="1" applyFont="1" applyFill="1" applyBorder="1"/>
    <xf numFmtId="0" fontId="2" fillId="3" borderId="3" xfId="0" applyFont="1" applyFill="1" applyBorder="1" applyAlignment="1">
      <alignment horizontal="center"/>
    </xf>
    <xf numFmtId="44" fontId="2" fillId="3" borderId="3" xfId="2" applyFont="1" applyFill="1" applyBorder="1" applyAlignment="1">
      <alignment horizontal="center"/>
    </xf>
    <xf numFmtId="165" fontId="2" fillId="3" borderId="3" xfId="1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161926</xdr:rowOff>
    </xdr:from>
    <xdr:to>
      <xdr:col>10</xdr:col>
      <xdr:colOff>588507</xdr:colOff>
      <xdr:row>31</xdr:row>
      <xdr:rowOff>53095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00826"/>
          <a:ext cx="8218032" cy="2720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34</xdr:row>
      <xdr:rowOff>184826</xdr:rowOff>
    </xdr:from>
    <xdr:to>
      <xdr:col>9</xdr:col>
      <xdr:colOff>400051</xdr:colOff>
      <xdr:row>53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0938551"/>
          <a:ext cx="8343900" cy="478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/>
  </sheetViews>
  <sheetFormatPr defaultRowHeight="19.5" customHeight="1" x14ac:dyDescent="0.3"/>
  <cols>
    <col min="1" max="3" width="9.140625" style="2"/>
    <col min="4" max="4" width="17.28515625" style="2" customWidth="1"/>
    <col min="5" max="5" width="11.140625" style="2" customWidth="1"/>
    <col min="6" max="6" width="22.7109375" style="2" customWidth="1"/>
    <col min="7" max="7" width="9.140625" style="2"/>
    <col min="8" max="8" width="17.7109375" style="2" customWidth="1"/>
    <col min="9" max="9" width="9.140625" style="2"/>
    <col min="10" max="10" width="11.5703125" style="2" customWidth="1"/>
    <col min="11" max="11" width="18.42578125" style="2" customWidth="1"/>
    <col min="12" max="16384" width="9.140625" style="2"/>
  </cols>
  <sheetData>
    <row r="1" spans="1:8" ht="71.25" customHeight="1" x14ac:dyDescent="0.3">
      <c r="B1" s="32" t="s">
        <v>42</v>
      </c>
      <c r="C1" s="32"/>
      <c r="D1" s="32"/>
      <c r="E1" s="32"/>
      <c r="F1" s="32"/>
      <c r="G1" s="32"/>
      <c r="H1" s="32"/>
    </row>
    <row r="3" spans="1:8" ht="19.5" customHeight="1" x14ac:dyDescent="0.3">
      <c r="B3" s="2" t="s">
        <v>5</v>
      </c>
      <c r="E3" s="22"/>
    </row>
    <row r="4" spans="1:8" ht="19.5" customHeight="1" x14ac:dyDescent="0.3">
      <c r="B4" s="2" t="s">
        <v>7</v>
      </c>
      <c r="E4" s="22"/>
    </row>
    <row r="5" spans="1:8" ht="19.5" customHeight="1" x14ac:dyDescent="0.3">
      <c r="E5" s="10"/>
    </row>
    <row r="6" spans="1:8" ht="19.5" customHeight="1" x14ac:dyDescent="0.3">
      <c r="A6" s="1" t="s">
        <v>1</v>
      </c>
    </row>
    <row r="7" spans="1:8" ht="19.5" customHeight="1" x14ac:dyDescent="0.3">
      <c r="A7" s="1"/>
      <c r="B7" s="2" t="s">
        <v>6</v>
      </c>
    </row>
    <row r="9" spans="1:8" ht="40.5" customHeight="1" x14ac:dyDescent="0.3">
      <c r="D9" s="13" t="s">
        <v>4</v>
      </c>
      <c r="F9" s="14" t="s">
        <v>8</v>
      </c>
      <c r="H9" s="13" t="s">
        <v>9</v>
      </c>
    </row>
    <row r="10" spans="1:8" ht="19.5" customHeight="1" x14ac:dyDescent="0.3">
      <c r="C10" s="2" t="s">
        <v>10</v>
      </c>
      <c r="D10" s="23"/>
      <c r="F10" s="12">
        <f>$E$4*(1-D10)</f>
        <v>0</v>
      </c>
      <c r="H10" s="24"/>
    </row>
    <row r="11" spans="1:8" ht="19.5" customHeight="1" x14ac:dyDescent="0.3">
      <c r="C11" s="2" t="s">
        <v>2</v>
      </c>
      <c r="D11" s="23"/>
      <c r="F11" s="12">
        <f t="shared" ref="F11:F13" si="0">$E$4*(1-D11)</f>
        <v>0</v>
      </c>
      <c r="H11" s="24"/>
    </row>
    <row r="12" spans="1:8" ht="19.5" customHeight="1" x14ac:dyDescent="0.3">
      <c r="C12" s="2" t="s">
        <v>3</v>
      </c>
      <c r="D12" s="23"/>
      <c r="F12" s="12">
        <f t="shared" si="0"/>
        <v>0</v>
      </c>
      <c r="H12" s="24"/>
    </row>
    <row r="13" spans="1:8" ht="19.5" customHeight="1" x14ac:dyDescent="0.3">
      <c r="C13" s="2" t="s">
        <v>11</v>
      </c>
      <c r="D13" s="23"/>
      <c r="F13" s="12">
        <f t="shared" si="0"/>
        <v>0</v>
      </c>
      <c r="H13" s="24"/>
    </row>
    <row r="14" spans="1:8" ht="19.5" customHeight="1" x14ac:dyDescent="0.3">
      <c r="F14" s="4"/>
    </row>
    <row r="15" spans="1:8" ht="19.5" customHeight="1" x14ac:dyDescent="0.3">
      <c r="F15" s="5"/>
    </row>
    <row r="16" spans="1:8" ht="19.5" customHeight="1" x14ac:dyDescent="0.3">
      <c r="F16" s="3"/>
    </row>
    <row r="19" spans="2:11" ht="19.5" customHeight="1" x14ac:dyDescent="0.3">
      <c r="B19" s="6"/>
      <c r="H19" s="6"/>
    </row>
    <row r="20" spans="2:11" ht="19.5" customHeight="1" x14ac:dyDescent="0.3">
      <c r="F20" s="7"/>
      <c r="K20" s="7"/>
    </row>
    <row r="21" spans="2:11" ht="19.5" customHeight="1" x14ac:dyDescent="0.3">
      <c r="F21" s="7"/>
      <c r="K21" s="7"/>
    </row>
    <row r="22" spans="2:11" ht="19.5" customHeight="1" x14ac:dyDescent="0.3">
      <c r="F22" s="7"/>
      <c r="K22" s="7"/>
    </row>
    <row r="24" spans="2:11" ht="19.5" customHeight="1" x14ac:dyDescent="0.3">
      <c r="B24" s="31"/>
      <c r="C24" s="31"/>
      <c r="D24" s="31"/>
      <c r="E24" s="31"/>
      <c r="F24" s="31"/>
      <c r="G24" s="8"/>
    </row>
    <row r="27" spans="2:11" ht="19.5" customHeight="1" x14ac:dyDescent="0.3">
      <c r="B27" s="6"/>
      <c r="H27" s="6"/>
    </row>
    <row r="28" spans="2:11" ht="19.5" customHeight="1" x14ac:dyDescent="0.3">
      <c r="F28" s="9"/>
      <c r="H28" s="6"/>
    </row>
    <row r="29" spans="2:11" ht="19.5" customHeight="1" x14ac:dyDescent="0.3">
      <c r="F29" s="7"/>
      <c r="K29" s="7"/>
    </row>
    <row r="30" spans="2:11" ht="19.5" customHeight="1" x14ac:dyDescent="0.3">
      <c r="F30" s="7"/>
      <c r="K30" s="7"/>
    </row>
    <row r="31" spans="2:11" ht="19.5" customHeight="1" x14ac:dyDescent="0.3">
      <c r="F31" s="7"/>
      <c r="K31" s="7"/>
    </row>
    <row r="33" spans="2:11" ht="19.5" customHeight="1" x14ac:dyDescent="0.3">
      <c r="B33" s="31"/>
      <c r="C33" s="31"/>
      <c r="D33" s="31"/>
      <c r="E33" s="31"/>
      <c r="F33" s="31"/>
      <c r="G33" s="8"/>
    </row>
    <row r="37" spans="2:11" ht="19.5" customHeight="1" x14ac:dyDescent="0.3">
      <c r="B37" s="6"/>
      <c r="H37" s="6"/>
    </row>
    <row r="38" spans="2:11" ht="19.5" customHeight="1" x14ac:dyDescent="0.3">
      <c r="F38" s="7"/>
      <c r="H38" s="6"/>
    </row>
    <row r="39" spans="2:11" ht="19.5" customHeight="1" x14ac:dyDescent="0.3">
      <c r="F39" s="3"/>
      <c r="H39" s="6"/>
    </row>
    <row r="40" spans="2:11" ht="19.5" customHeight="1" x14ac:dyDescent="0.3">
      <c r="F40" s="7"/>
      <c r="K40" s="7"/>
    </row>
    <row r="41" spans="2:11" ht="19.5" customHeight="1" x14ac:dyDescent="0.3">
      <c r="F41" s="7"/>
      <c r="K41" s="7"/>
    </row>
    <row r="42" spans="2:11" ht="19.5" customHeight="1" x14ac:dyDescent="0.3">
      <c r="F42" s="7"/>
      <c r="K42" s="7"/>
    </row>
    <row r="44" spans="2:11" ht="19.5" customHeight="1" x14ac:dyDescent="0.3">
      <c r="B44" s="31"/>
      <c r="C44" s="31"/>
      <c r="D44" s="31"/>
      <c r="E44" s="31"/>
      <c r="F44" s="31"/>
      <c r="G44" s="8"/>
    </row>
  </sheetData>
  <mergeCells count="4">
    <mergeCell ref="B24:F24"/>
    <mergeCell ref="B33:F33"/>
    <mergeCell ref="B44:F44"/>
    <mergeCell ref="B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RowHeight="20.25" x14ac:dyDescent="0.3"/>
  <cols>
    <col min="1" max="1" width="9.140625" style="2"/>
    <col min="2" max="2" width="12.140625" style="2" customWidth="1"/>
    <col min="3" max="3" width="17.140625" style="2" bestFit="1" customWidth="1"/>
    <col min="4" max="4" width="9.140625" style="2"/>
    <col min="5" max="5" width="11.7109375" style="2" customWidth="1"/>
    <col min="6" max="6" width="16.140625" style="2" customWidth="1"/>
    <col min="7" max="9" width="9.140625" style="2"/>
    <col min="10" max="10" width="11.5703125" style="2" customWidth="1"/>
    <col min="11" max="11" width="18.42578125" style="2" customWidth="1"/>
    <col min="12" max="16384" width="9.140625" style="2"/>
  </cols>
  <sheetData>
    <row r="1" spans="1:11" ht="154.5" customHeight="1" x14ac:dyDescent="0.3">
      <c r="B1" s="32" t="s">
        <v>43</v>
      </c>
      <c r="C1" s="32"/>
      <c r="D1" s="32"/>
      <c r="E1" s="32"/>
      <c r="F1" s="32"/>
      <c r="G1" s="32"/>
      <c r="H1" s="32"/>
      <c r="I1" s="32"/>
      <c r="J1" s="32"/>
    </row>
    <row r="3" spans="1:11" x14ac:dyDescent="0.3">
      <c r="B3" s="2" t="s">
        <v>12</v>
      </c>
      <c r="C3" s="25"/>
      <c r="F3" s="3"/>
    </row>
    <row r="4" spans="1:11" x14ac:dyDescent="0.3">
      <c r="B4" s="2" t="s">
        <v>13</v>
      </c>
      <c r="C4" s="25"/>
      <c r="F4" s="3"/>
    </row>
    <row r="5" spans="1:11" x14ac:dyDescent="0.3">
      <c r="B5" s="2" t="s">
        <v>14</v>
      </c>
      <c r="C5" s="25"/>
      <c r="F5" s="3"/>
    </row>
    <row r="6" spans="1:11" x14ac:dyDescent="0.3">
      <c r="B6" s="2" t="s">
        <v>16</v>
      </c>
      <c r="C6" s="22"/>
      <c r="F6" s="3"/>
    </row>
    <row r="7" spans="1:11" x14ac:dyDescent="0.3">
      <c r="B7" s="2" t="s">
        <v>15</v>
      </c>
      <c r="C7" s="26"/>
      <c r="F7" s="3"/>
    </row>
    <row r="8" spans="1:11" x14ac:dyDescent="0.3">
      <c r="B8" s="2" t="s">
        <v>17</v>
      </c>
      <c r="C8" s="27"/>
      <c r="F8" s="4"/>
    </row>
    <row r="9" spans="1:11" x14ac:dyDescent="0.3">
      <c r="F9" s="5"/>
    </row>
    <row r="10" spans="1:11" x14ac:dyDescent="0.3">
      <c r="F10" s="3"/>
    </row>
    <row r="11" spans="1:11" x14ac:dyDescent="0.3">
      <c r="A11" s="1" t="s">
        <v>1</v>
      </c>
    </row>
    <row r="13" spans="1:11" x14ac:dyDescent="0.3">
      <c r="B13" s="2" t="s">
        <v>0</v>
      </c>
      <c r="C13" s="2" t="s">
        <v>18</v>
      </c>
      <c r="F13" s="16">
        <f>C3-C4</f>
        <v>0</v>
      </c>
      <c r="H13" s="6"/>
    </row>
    <row r="14" spans="1:11" x14ac:dyDescent="0.3">
      <c r="F14" s="7"/>
      <c r="K14" s="7"/>
    </row>
    <row r="15" spans="1:11" x14ac:dyDescent="0.3">
      <c r="B15" s="2" t="s">
        <v>2</v>
      </c>
      <c r="C15" s="31" t="s">
        <v>19</v>
      </c>
      <c r="D15" s="31"/>
      <c r="E15" s="31"/>
      <c r="F15" s="8" t="e">
        <f>ROUNDDOWN(C8/C3,0)</f>
        <v>#DIV/0!</v>
      </c>
      <c r="G15" s="2" t="s">
        <v>21</v>
      </c>
      <c r="K15" s="7"/>
    </row>
    <row r="16" spans="1:11" x14ac:dyDescent="0.3">
      <c r="F16" s="7"/>
      <c r="K16" s="7"/>
    </row>
    <row r="17" spans="2:11" x14ac:dyDescent="0.3">
      <c r="B17" s="2" t="s">
        <v>3</v>
      </c>
      <c r="C17" s="31" t="s">
        <v>20</v>
      </c>
      <c r="D17" s="31"/>
      <c r="E17" s="31"/>
      <c r="F17" s="9" t="e">
        <f>F15*C5</f>
        <v>#DIV/0!</v>
      </c>
    </row>
    <row r="18" spans="2:11" x14ac:dyDescent="0.3">
      <c r="B18" s="31"/>
      <c r="C18" s="31"/>
      <c r="D18" s="31"/>
      <c r="E18" s="31"/>
      <c r="F18" s="31"/>
      <c r="G18" s="8"/>
    </row>
    <row r="19" spans="2:11" x14ac:dyDescent="0.3">
      <c r="B19" s="2" t="s">
        <v>11</v>
      </c>
      <c r="C19" s="31" t="s">
        <v>22</v>
      </c>
      <c r="D19" s="31"/>
      <c r="E19" s="31"/>
      <c r="F19" s="9" t="e">
        <f>C3/C7</f>
        <v>#DIV/0!</v>
      </c>
    </row>
    <row r="21" spans="2:11" x14ac:dyDescent="0.3">
      <c r="B21" s="6"/>
      <c r="H21" s="6"/>
    </row>
    <row r="22" spans="2:11" x14ac:dyDescent="0.3">
      <c r="F22" s="9"/>
      <c r="H22" s="6"/>
    </row>
    <row r="23" spans="2:11" x14ac:dyDescent="0.3">
      <c r="F23" s="7"/>
      <c r="K23" s="7"/>
    </row>
    <row r="24" spans="2:11" x14ac:dyDescent="0.3">
      <c r="F24" s="7"/>
      <c r="K24" s="7"/>
    </row>
    <row r="25" spans="2:11" x14ac:dyDescent="0.3">
      <c r="F25" s="7"/>
      <c r="K25" s="7"/>
    </row>
    <row r="27" spans="2:11" x14ac:dyDescent="0.3">
      <c r="B27" s="31"/>
      <c r="C27" s="31"/>
      <c r="D27" s="31"/>
      <c r="E27" s="31"/>
      <c r="F27" s="31"/>
      <c r="G27" s="8"/>
    </row>
    <row r="31" spans="2:11" x14ac:dyDescent="0.3">
      <c r="B31" s="6"/>
      <c r="H31" s="6"/>
    </row>
    <row r="32" spans="2:11" x14ac:dyDescent="0.3">
      <c r="F32" s="7"/>
      <c r="H32" s="6"/>
    </row>
    <row r="33" spans="2:11" x14ac:dyDescent="0.3">
      <c r="F33" s="3"/>
      <c r="H33" s="6"/>
    </row>
    <row r="34" spans="2:11" x14ac:dyDescent="0.3">
      <c r="F34" s="7"/>
      <c r="K34" s="7"/>
    </row>
    <row r="35" spans="2:11" x14ac:dyDescent="0.3">
      <c r="F35" s="7"/>
      <c r="K35" s="7"/>
    </row>
    <row r="36" spans="2:11" x14ac:dyDescent="0.3">
      <c r="F36" s="7"/>
      <c r="K36" s="7"/>
    </row>
    <row r="38" spans="2:11" x14ac:dyDescent="0.3">
      <c r="B38" s="31"/>
      <c r="C38" s="31"/>
      <c r="D38" s="31"/>
      <c r="E38" s="31"/>
      <c r="F38" s="31"/>
      <c r="G38" s="8"/>
    </row>
  </sheetData>
  <mergeCells count="7">
    <mergeCell ref="B1:J1"/>
    <mergeCell ref="B18:F18"/>
    <mergeCell ref="B27:F27"/>
    <mergeCell ref="B38:F38"/>
    <mergeCell ref="C15:E15"/>
    <mergeCell ref="C17:E17"/>
    <mergeCell ref="C19:E19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defaultRowHeight="20.25" x14ac:dyDescent="0.3"/>
  <cols>
    <col min="1" max="1" width="9.140625" style="2"/>
    <col min="2" max="2" width="11.28515625" style="2" customWidth="1"/>
    <col min="3" max="3" width="12.85546875" style="2" customWidth="1"/>
    <col min="4" max="4" width="12.42578125" style="2" customWidth="1"/>
    <col min="5" max="5" width="19.140625" style="2" customWidth="1"/>
    <col min="6" max="6" width="12.85546875" style="2" customWidth="1"/>
    <col min="7" max="7" width="13.85546875" style="2" customWidth="1"/>
    <col min="8" max="8" width="18.42578125" style="2" customWidth="1"/>
    <col min="9" max="16384" width="9.140625" style="2"/>
  </cols>
  <sheetData>
    <row r="1" spans="1:8" ht="178.5" customHeight="1" x14ac:dyDescent="0.3">
      <c r="B1" s="32" t="s">
        <v>44</v>
      </c>
      <c r="C1" s="32"/>
      <c r="D1" s="32"/>
      <c r="E1" s="32"/>
      <c r="F1" s="32"/>
      <c r="G1" s="32"/>
      <c r="H1" s="32"/>
    </row>
    <row r="3" spans="1:8" x14ac:dyDescent="0.3">
      <c r="D3" s="33" t="s">
        <v>26</v>
      </c>
      <c r="E3" s="33"/>
      <c r="F3" s="33" t="s">
        <v>27</v>
      </c>
      <c r="G3" s="33"/>
    </row>
    <row r="4" spans="1:8" x14ac:dyDescent="0.3">
      <c r="C4" s="19" t="s">
        <v>28</v>
      </c>
      <c r="D4" s="17" t="s">
        <v>23</v>
      </c>
      <c r="E4" s="18" t="s">
        <v>24</v>
      </c>
      <c r="F4" s="17" t="s">
        <v>23</v>
      </c>
      <c r="G4" s="20" t="s">
        <v>24</v>
      </c>
    </row>
    <row r="5" spans="1:8" x14ac:dyDescent="0.3">
      <c r="B5" s="2" t="s">
        <v>25</v>
      </c>
      <c r="C5" s="28"/>
      <c r="D5" s="29"/>
      <c r="E5" s="30"/>
      <c r="F5" s="29"/>
      <c r="G5" s="30"/>
    </row>
    <row r="6" spans="1:8" x14ac:dyDescent="0.3">
      <c r="B6" s="2" t="s">
        <v>25</v>
      </c>
      <c r="C6" s="28"/>
      <c r="D6" s="29"/>
      <c r="E6" s="30"/>
      <c r="F6" s="29"/>
      <c r="G6" s="30"/>
    </row>
    <row r="7" spans="1:8" x14ac:dyDescent="0.3">
      <c r="B7" s="2" t="s">
        <v>25</v>
      </c>
      <c r="C7" s="28"/>
      <c r="D7" s="29"/>
      <c r="E7" s="30"/>
      <c r="F7" s="29"/>
      <c r="G7" s="30"/>
    </row>
    <row r="9" spans="1:8" x14ac:dyDescent="0.3">
      <c r="B9" s="31" t="s">
        <v>29</v>
      </c>
      <c r="C9" s="31"/>
      <c r="D9" s="31"/>
      <c r="E9" s="25"/>
    </row>
    <row r="11" spans="1:8" x14ac:dyDescent="0.3">
      <c r="A11" s="1" t="s">
        <v>1</v>
      </c>
    </row>
    <row r="13" spans="1:8" x14ac:dyDescent="0.3">
      <c r="B13" s="2" t="s">
        <v>0</v>
      </c>
      <c r="C13" s="2" t="s">
        <v>30</v>
      </c>
      <c r="E13" s="9">
        <f>(E9-C6)*100</f>
        <v>0</v>
      </c>
    </row>
    <row r="14" spans="1:8" x14ac:dyDescent="0.3">
      <c r="C14" s="13" t="s">
        <v>31</v>
      </c>
      <c r="D14" s="13"/>
      <c r="E14" s="21">
        <f>D6*100</f>
        <v>0</v>
      </c>
    </row>
    <row r="15" spans="1:8" x14ac:dyDescent="0.3">
      <c r="C15" s="2" t="s">
        <v>32</v>
      </c>
      <c r="E15" s="16">
        <f>E13-E14</f>
        <v>0</v>
      </c>
    </row>
    <row r="16" spans="1:8" x14ac:dyDescent="0.3">
      <c r="H16" s="7"/>
    </row>
    <row r="17" spans="2:8" x14ac:dyDescent="0.3">
      <c r="C17" s="2" t="s">
        <v>33</v>
      </c>
      <c r="E17" s="11" t="e">
        <f>E15/E14</f>
        <v>#DIV/0!</v>
      </c>
      <c r="H17" s="7"/>
    </row>
    <row r="18" spans="2:8" x14ac:dyDescent="0.3">
      <c r="H18" s="7"/>
    </row>
    <row r="19" spans="2:8" x14ac:dyDescent="0.3">
      <c r="B19" s="2" t="s">
        <v>2</v>
      </c>
      <c r="C19" s="2" t="s">
        <v>30</v>
      </c>
      <c r="E19" s="9">
        <f>(E9-C7)*100</f>
        <v>0</v>
      </c>
    </row>
    <row r="20" spans="2:8" x14ac:dyDescent="0.3">
      <c r="C20" s="13" t="s">
        <v>31</v>
      </c>
      <c r="D20" s="13"/>
      <c r="E20" s="21">
        <f>D7*100</f>
        <v>0</v>
      </c>
    </row>
    <row r="21" spans="2:8" x14ac:dyDescent="0.3">
      <c r="C21" s="2" t="s">
        <v>32</v>
      </c>
      <c r="E21" s="16">
        <f>E19-E20</f>
        <v>0</v>
      </c>
    </row>
    <row r="22" spans="2:8" x14ac:dyDescent="0.3">
      <c r="H22" s="7"/>
    </row>
    <row r="23" spans="2:8" x14ac:dyDescent="0.3">
      <c r="C23" s="2" t="s">
        <v>33</v>
      </c>
      <c r="E23" s="11" t="e">
        <f>E21/E20</f>
        <v>#DIV/0!</v>
      </c>
      <c r="H23" s="7"/>
    </row>
    <row r="25" spans="2:8" x14ac:dyDescent="0.3">
      <c r="B25" s="2" t="s">
        <v>3</v>
      </c>
      <c r="C25" s="2" t="s">
        <v>30</v>
      </c>
      <c r="E25" s="9">
        <v>0</v>
      </c>
    </row>
    <row r="26" spans="2:8" x14ac:dyDescent="0.3">
      <c r="C26" s="13" t="s">
        <v>31</v>
      </c>
      <c r="D26" s="13"/>
      <c r="E26" s="21">
        <f>F6*100</f>
        <v>0</v>
      </c>
    </row>
    <row r="27" spans="2:8" x14ac:dyDescent="0.3">
      <c r="C27" s="2" t="s">
        <v>32</v>
      </c>
      <c r="E27" s="9">
        <f>E25-E26</f>
        <v>0</v>
      </c>
    </row>
    <row r="28" spans="2:8" x14ac:dyDescent="0.3">
      <c r="H28" s="7"/>
    </row>
    <row r="29" spans="2:8" x14ac:dyDescent="0.3">
      <c r="C29" s="2" t="s">
        <v>33</v>
      </c>
      <c r="E29" s="11" t="e">
        <f>E27/E26</f>
        <v>#DIV/0!</v>
      </c>
      <c r="H29" s="7"/>
    </row>
    <row r="36" spans="2:8" x14ac:dyDescent="0.3">
      <c r="H36" s="7"/>
    </row>
    <row r="37" spans="2:8" x14ac:dyDescent="0.3">
      <c r="H37" s="7"/>
    </row>
    <row r="38" spans="2:8" x14ac:dyDescent="0.3">
      <c r="H38" s="7"/>
    </row>
    <row r="40" spans="2:8" x14ac:dyDescent="0.3">
      <c r="B40" s="31"/>
      <c r="C40" s="31"/>
      <c r="D40" s="31"/>
      <c r="E40" s="31"/>
    </row>
  </sheetData>
  <mergeCells count="5">
    <mergeCell ref="B40:E40"/>
    <mergeCell ref="D3:E3"/>
    <mergeCell ref="F3:G3"/>
    <mergeCell ref="B9:D9"/>
    <mergeCell ref="B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20.25" x14ac:dyDescent="0.3"/>
  <cols>
    <col min="1" max="4" width="9.140625" style="2"/>
    <col min="5" max="5" width="17.85546875" style="2" customWidth="1"/>
    <col min="6" max="6" width="14.42578125" style="2" customWidth="1"/>
    <col min="7" max="9" width="9.140625" style="2"/>
    <col min="10" max="10" width="11.5703125" style="2" customWidth="1"/>
    <col min="11" max="11" width="18.42578125" style="2" customWidth="1"/>
    <col min="12" max="16384" width="9.140625" style="2"/>
  </cols>
  <sheetData>
    <row r="1" spans="1:11" ht="93.75" customHeight="1" x14ac:dyDescent="0.3">
      <c r="B1" s="32" t="s">
        <v>45</v>
      </c>
      <c r="C1" s="32"/>
      <c r="D1" s="32"/>
      <c r="E1" s="32"/>
      <c r="F1" s="32"/>
      <c r="G1" s="32"/>
      <c r="H1" s="32"/>
    </row>
    <row r="3" spans="1:11" x14ac:dyDescent="0.3">
      <c r="B3" s="31" t="s">
        <v>34</v>
      </c>
      <c r="C3" s="31"/>
      <c r="D3" s="31"/>
      <c r="E3" s="31"/>
      <c r="F3" s="25"/>
    </row>
    <row r="4" spans="1:11" x14ac:dyDescent="0.3">
      <c r="B4" s="31" t="s">
        <v>35</v>
      </c>
      <c r="C4" s="31"/>
      <c r="D4" s="31"/>
      <c r="E4" s="31"/>
      <c r="F4" s="25"/>
    </row>
    <row r="5" spans="1:11" x14ac:dyDescent="0.3">
      <c r="E5" s="15" t="s">
        <v>36</v>
      </c>
      <c r="F5" s="25"/>
    </row>
    <row r="6" spans="1:11" x14ac:dyDescent="0.3">
      <c r="E6" s="2" t="s">
        <v>4</v>
      </c>
      <c r="F6" s="22"/>
    </row>
    <row r="7" spans="1:11" x14ac:dyDescent="0.3">
      <c r="F7" s="4"/>
    </row>
    <row r="8" spans="1:11" x14ac:dyDescent="0.3">
      <c r="A8" s="1" t="s">
        <v>1</v>
      </c>
      <c r="F8" s="5"/>
    </row>
    <row r="9" spans="1:11" x14ac:dyDescent="0.3">
      <c r="F9" s="3"/>
    </row>
    <row r="10" spans="1:11" x14ac:dyDescent="0.3">
      <c r="B10" s="2" t="s">
        <v>37</v>
      </c>
      <c r="F10" s="16">
        <f>F5</f>
        <v>0</v>
      </c>
    </row>
    <row r="11" spans="1:11" x14ac:dyDescent="0.3">
      <c r="B11" s="2" t="s">
        <v>38</v>
      </c>
      <c r="F11" s="16">
        <f>F10*0.3</f>
        <v>0</v>
      </c>
    </row>
    <row r="12" spans="1:11" x14ac:dyDescent="0.3">
      <c r="B12" s="2" t="s">
        <v>39</v>
      </c>
      <c r="F12" s="16">
        <f>F11*F6</f>
        <v>0</v>
      </c>
    </row>
    <row r="13" spans="1:11" x14ac:dyDescent="0.3">
      <c r="B13" s="2" t="s">
        <v>40</v>
      </c>
      <c r="F13" s="9">
        <f>F10-F12</f>
        <v>0</v>
      </c>
      <c r="K13" s="7"/>
    </row>
    <row r="14" spans="1:11" x14ac:dyDescent="0.3">
      <c r="B14" s="2" t="s">
        <v>41</v>
      </c>
      <c r="F14" s="11" t="e">
        <f>F13/F3</f>
        <v>#DIV/0!</v>
      </c>
      <c r="K14" s="7"/>
    </row>
    <row r="15" spans="1:11" x14ac:dyDescent="0.3">
      <c r="F15" s="7"/>
      <c r="K15" s="7"/>
    </row>
    <row r="17" spans="2:11" x14ac:dyDescent="0.3">
      <c r="B17" s="31"/>
      <c r="C17" s="31"/>
      <c r="D17" s="31"/>
      <c r="E17" s="31"/>
      <c r="F17" s="31"/>
      <c r="G17" s="8"/>
    </row>
    <row r="21" spans="2:11" x14ac:dyDescent="0.3">
      <c r="F21" s="9"/>
    </row>
    <row r="22" spans="2:11" x14ac:dyDescent="0.3">
      <c r="F22" s="7"/>
      <c r="K22" s="7"/>
    </row>
    <row r="23" spans="2:11" x14ac:dyDescent="0.3">
      <c r="F23" s="7"/>
      <c r="K23" s="7"/>
    </row>
    <row r="24" spans="2:11" x14ac:dyDescent="0.3">
      <c r="F24" s="7"/>
      <c r="K24" s="7"/>
    </row>
    <row r="26" spans="2:11" x14ac:dyDescent="0.3">
      <c r="B26" s="31"/>
      <c r="C26" s="31"/>
      <c r="D26" s="31"/>
      <c r="E26" s="31"/>
      <c r="F26" s="31"/>
      <c r="G26" s="8"/>
    </row>
    <row r="31" spans="2:11" x14ac:dyDescent="0.3">
      <c r="F31" s="7"/>
    </row>
    <row r="32" spans="2:11" x14ac:dyDescent="0.3">
      <c r="F32" s="3"/>
    </row>
    <row r="33" spans="2:11" x14ac:dyDescent="0.3">
      <c r="F33" s="7"/>
      <c r="K33" s="7"/>
    </row>
    <row r="34" spans="2:11" x14ac:dyDescent="0.3">
      <c r="F34" s="7"/>
      <c r="K34" s="7"/>
    </row>
    <row r="35" spans="2:11" x14ac:dyDescent="0.3">
      <c r="F35" s="7"/>
      <c r="K35" s="7"/>
    </row>
    <row r="37" spans="2:11" x14ac:dyDescent="0.3">
      <c r="B37" s="31"/>
      <c r="C37" s="31"/>
      <c r="D37" s="31"/>
      <c r="E37" s="31"/>
      <c r="F37" s="31"/>
      <c r="G37" s="8"/>
    </row>
  </sheetData>
  <mergeCells count="6">
    <mergeCell ref="B1:H1"/>
    <mergeCell ref="B17:F17"/>
    <mergeCell ref="B26:F26"/>
    <mergeCell ref="B37:F37"/>
    <mergeCell ref="B3:E3"/>
    <mergeCell ref="B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2-14</vt:lpstr>
      <vt:lpstr>2-18</vt:lpstr>
      <vt:lpstr>2-26</vt:lpstr>
      <vt:lpstr>2-32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IT Operations</cp:lastModifiedBy>
  <dcterms:created xsi:type="dcterms:W3CDTF">2012-06-28T16:58:18Z</dcterms:created>
  <dcterms:modified xsi:type="dcterms:W3CDTF">2012-09-14T06:46:07Z</dcterms:modified>
</cp:coreProperties>
</file>