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16035" windowHeight="8475"/>
  </bookViews>
  <sheets>
    <sheet name="Table 5.2" sheetId="1" r:id="rId1"/>
  </sheets>
  <externalReferences>
    <externalReference r:id="rId2"/>
  </externalReferences>
  <definedNames>
    <definedName name="_xlnm.Print_Area" localSheetId="0">'Table 5.2'!$A$1:$G$71</definedName>
  </definedNames>
  <calcPr calcId="145621"/>
</workbook>
</file>

<file path=xl/calcChain.xml><?xml version="1.0" encoding="utf-8"?>
<calcChain xmlns="http://schemas.openxmlformats.org/spreadsheetml/2006/main">
  <c r="G58" i="1"/>
  <c r="F58"/>
  <c r="E58"/>
  <c r="D58"/>
  <c r="C58"/>
  <c r="G57"/>
  <c r="F57"/>
  <c r="E57"/>
  <c r="D57"/>
  <c r="C57"/>
  <c r="G56"/>
  <c r="F56"/>
  <c r="E56"/>
  <c r="D56"/>
  <c r="C56"/>
  <c r="G55"/>
  <c r="F55"/>
  <c r="E55"/>
  <c r="D55"/>
  <c r="C55"/>
  <c r="G53"/>
  <c r="F53"/>
  <c r="E53"/>
  <c r="D53"/>
  <c r="C53"/>
  <c r="G52"/>
  <c r="F52"/>
  <c r="E52"/>
  <c r="D52"/>
  <c r="C52"/>
  <c r="G51"/>
  <c r="F51"/>
  <c r="E51"/>
  <c r="D51"/>
  <c r="C51"/>
  <c r="G50"/>
  <c r="F50"/>
  <c r="E50"/>
  <c r="D50"/>
  <c r="C50"/>
  <c r="G47"/>
  <c r="F47"/>
  <c r="E47"/>
  <c r="D47"/>
  <c r="C47"/>
  <c r="G46"/>
  <c r="F46"/>
  <c r="E46"/>
  <c r="D46"/>
  <c r="C46"/>
  <c r="G45"/>
  <c r="F45"/>
  <c r="E45"/>
  <c r="D45"/>
  <c r="C45"/>
  <c r="G44"/>
  <c r="F44"/>
  <c r="E44"/>
  <c r="D44"/>
  <c r="C44"/>
  <c r="G42"/>
  <c r="F42"/>
  <c r="E42"/>
  <c r="D42"/>
  <c r="C42"/>
  <c r="G41"/>
  <c r="F41"/>
  <c r="E41"/>
  <c r="D41"/>
  <c r="C41"/>
  <c r="G40"/>
  <c r="F40"/>
  <c r="E40"/>
  <c r="D40"/>
  <c r="C40"/>
  <c r="G39"/>
  <c r="F39"/>
  <c r="E39"/>
  <c r="D39"/>
  <c r="C39"/>
  <c r="G36"/>
  <c r="F36"/>
  <c r="E36"/>
  <c r="D36"/>
  <c r="C36"/>
  <c r="G35"/>
  <c r="F35"/>
  <c r="E35"/>
  <c r="D35"/>
  <c r="C35"/>
  <c r="G34"/>
  <c r="F34"/>
  <c r="E34"/>
  <c r="D34"/>
  <c r="C34"/>
  <c r="O33"/>
  <c r="K33"/>
  <c r="G33"/>
  <c r="F33"/>
  <c r="E33"/>
  <c r="D33"/>
  <c r="C33"/>
  <c r="N32"/>
  <c r="M32"/>
  <c r="G31"/>
  <c r="F31"/>
  <c r="E31"/>
  <c r="D31"/>
  <c r="C31"/>
  <c r="G30"/>
  <c r="F30"/>
  <c r="E30"/>
  <c r="D30"/>
  <c r="C30"/>
  <c r="G29"/>
  <c r="F29"/>
  <c r="E29"/>
  <c r="D29"/>
  <c r="C29"/>
  <c r="G28"/>
  <c r="F28"/>
  <c r="E28"/>
  <c r="D28"/>
  <c r="C28"/>
  <c r="M26"/>
  <c r="L26"/>
  <c r="G26"/>
  <c r="O26"/>
  <c r="O30"/>
  <c r="F26"/>
  <c r="N26"/>
  <c r="E26"/>
  <c r="D26"/>
  <c r="C26"/>
  <c r="K26"/>
  <c r="K30"/>
  <c r="O25"/>
  <c r="N25"/>
  <c r="K25"/>
  <c r="G25"/>
  <c r="F25"/>
  <c r="E25"/>
  <c r="M25"/>
  <c r="M29"/>
  <c r="D25"/>
  <c r="L25"/>
  <c r="C25"/>
  <c r="M24"/>
  <c r="L24"/>
  <c r="G24"/>
  <c r="O24"/>
  <c r="F24"/>
  <c r="N24"/>
  <c r="E24"/>
  <c r="D24"/>
  <c r="C24"/>
  <c r="K24"/>
  <c r="O23"/>
  <c r="N23"/>
  <c r="K23"/>
  <c r="G23"/>
  <c r="F23"/>
  <c r="E23"/>
  <c r="M23"/>
  <c r="D23"/>
  <c r="L23"/>
  <c r="C23"/>
  <c r="G21"/>
  <c r="O34"/>
  <c r="F21"/>
  <c r="N30"/>
  <c r="E21"/>
  <c r="M30"/>
  <c r="D21"/>
  <c r="L34"/>
  <c r="C21"/>
  <c r="K34"/>
  <c r="G20"/>
  <c r="O29"/>
  <c r="F20"/>
  <c r="N33"/>
  <c r="E20"/>
  <c r="M33"/>
  <c r="D20"/>
  <c r="C20"/>
  <c r="K29"/>
  <c r="G19"/>
  <c r="O32"/>
  <c r="F19"/>
  <c r="N28"/>
  <c r="E19"/>
  <c r="M28"/>
  <c r="D19"/>
  <c r="L32"/>
  <c r="C19"/>
  <c r="K32"/>
  <c r="G18"/>
  <c r="F18"/>
  <c r="E18"/>
  <c r="D18"/>
  <c r="L33"/>
  <c r="C18"/>
  <c r="G15"/>
  <c r="F15"/>
  <c r="E15"/>
  <c r="D15"/>
  <c r="C15"/>
  <c r="G14"/>
  <c r="F14"/>
  <c r="E14"/>
  <c r="D14"/>
  <c r="C14"/>
  <c r="G13"/>
  <c r="F13"/>
  <c r="E13"/>
  <c r="D13"/>
  <c r="C13"/>
  <c r="G12"/>
  <c r="F12"/>
  <c r="E12"/>
  <c r="D12"/>
  <c r="C12"/>
  <c r="G10"/>
  <c r="F10"/>
  <c r="E10"/>
  <c r="D10"/>
  <c r="C10"/>
  <c r="G9"/>
  <c r="F9"/>
  <c r="E9"/>
  <c r="D9"/>
  <c r="C9"/>
  <c r="G8"/>
  <c r="F8"/>
  <c r="E8"/>
  <c r="D8"/>
  <c r="C8"/>
  <c r="G7"/>
  <c r="F7"/>
  <c r="E7"/>
  <c r="D7"/>
  <c r="C7"/>
  <c r="L29"/>
  <c r="K28"/>
  <c r="O28"/>
  <c r="M34"/>
  <c r="L28"/>
  <c r="N29"/>
  <c r="L30"/>
  <c r="N34"/>
</calcChain>
</file>

<file path=xl/sharedStrings.xml><?xml version="1.0" encoding="utf-8"?>
<sst xmlns="http://schemas.openxmlformats.org/spreadsheetml/2006/main" count="77" uniqueCount="37">
  <si>
    <t>World Portfolio</t>
  </si>
  <si>
    <t>Equity Return in U.S. Dollars</t>
  </si>
  <si>
    <t>Bond Return in U.S. Dollars</t>
  </si>
  <si>
    <t>Small Stocks</t>
  </si>
  <si>
    <t>Large Stocks</t>
  </si>
  <si>
    <t>Long-Term        T-Bonds</t>
  </si>
  <si>
    <t>Tota Return - Geometric Average</t>
  </si>
  <si>
    <t>1926-2010</t>
  </si>
  <si>
    <t>1926-1955</t>
  </si>
  <si>
    <t>1956-1985</t>
  </si>
  <si>
    <t>1986-2010</t>
  </si>
  <si>
    <t>Total Real Return - Geometric Average</t>
  </si>
  <si>
    <t>Excess Return Statistics</t>
  </si>
  <si>
    <t>Arithmetic average</t>
  </si>
  <si>
    <t>Standard deviation</t>
  </si>
  <si>
    <t>SD/sqrt(n)</t>
  </si>
  <si>
    <t>Minimum (lowest excess return)</t>
  </si>
  <si>
    <t>Diff in av / SD(subperio average)</t>
  </si>
  <si>
    <t>Diff in av / SD(overall history)</t>
  </si>
  <si>
    <t>Maximum (highest excess return)</t>
  </si>
  <si>
    <t>Deviation from the Normal Distribution*</t>
  </si>
  <si>
    <t>Kurtosis</t>
  </si>
  <si>
    <t>Skew</t>
  </si>
  <si>
    <t>Peformance Statistics</t>
  </si>
  <si>
    <t>Sharpe ratio</t>
  </si>
  <si>
    <t>VaR *</t>
  </si>
  <si>
    <t>Difference of actual VaR from VaR of a Normal distribution with same mean and SD</t>
  </si>
  <si>
    <t>* Applied to continuously compounded excess returns ( = cc total return – cc T-bill rates)</t>
  </si>
  <si>
    <t xml:space="preserve">Source:  Inflation data: Bureau of Labor Statistics.  T-bills and U.S. small stocks: Fama and French  </t>
  </si>
  <si>
    <t>http://mba.tuck.dartmouth.edu/pages/faculty/ken.french/data_library.html</t>
  </si>
  <si>
    <t xml:space="preserve">Large U.S. stocks: S&amp;P500.   Long-term U.S. Government bonds: 1926-2003 </t>
  </si>
  <si>
    <t>return on 20-Year U.S Treasury bonds, 2004-2008 Lehman Bros long-term Treasury index.</t>
  </si>
  <si>
    <t xml:space="preserve">World portfolio of large stocks: Datastream.  </t>
  </si>
  <si>
    <t>World portfolio of treasury bonds:  1926-2003 Dimson, Elroy and Marsh. 2004-2008 Datastream.</t>
  </si>
  <si>
    <t>U.S. Market</t>
  </si>
  <si>
    <t>Table 5.2:  Annual rate-of-return statistics for diversified portfolios</t>
  </si>
  <si>
    <t>for 1926-2010 and three subperiods (%)</t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</si>
</sst>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0"/>
      <name val="Verdana"/>
      <family val="2"/>
    </font>
    <font>
      <b/>
      <sz val="14"/>
      <name val="Verdana"/>
      <family val="2"/>
    </font>
    <font>
      <sz val="9"/>
      <name val="Geneva"/>
    </font>
    <font>
      <b/>
      <sz val="14"/>
      <name val="Geneva"/>
    </font>
    <font>
      <b/>
      <sz val="12"/>
      <name val="Verdana"/>
      <family val="2"/>
    </font>
    <font>
      <sz val="10"/>
      <name val="Geneva"/>
    </font>
    <font>
      <b/>
      <sz val="11"/>
      <name val="Geneva"/>
    </font>
    <font>
      <u/>
      <sz val="10"/>
      <color indexed="12"/>
      <name val="Verdana"/>
      <family val="2"/>
    </font>
    <font>
      <b/>
      <sz val="10"/>
      <color indexed="28"/>
      <name val="Arial"/>
      <family val="2"/>
    </font>
    <font>
      <b/>
      <sz val="10"/>
      <name val="Geneva"/>
    </font>
    <font>
      <sz val="8"/>
      <name val="Verdan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8" fillId="2" borderId="1" applyFont="0" applyFill="0" applyBorder="0" applyAlignment="0">
      <alignment horizontal="center"/>
    </xf>
    <xf numFmtId="0" fontId="7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1" fillId="0" borderId="0" xfId="0" applyFont="1"/>
    <xf numFmtId="0" fontId="3" fillId="3" borderId="2" xfId="5" applyFont="1" applyFill="1" applyBorder="1" applyAlignment="1">
      <alignment horizontal="centerContinuous"/>
    </xf>
    <xf numFmtId="0" fontId="3" fillId="3" borderId="3" xfId="5" applyFont="1" applyFill="1" applyBorder="1" applyAlignment="1">
      <alignment horizontal="centerContinuous"/>
    </xf>
    <xf numFmtId="0" fontId="3" fillId="3" borderId="4" xfId="5" applyFont="1" applyFill="1" applyBorder="1" applyAlignment="1">
      <alignment horizontal="centerContinuous"/>
    </xf>
    <xf numFmtId="0" fontId="3" fillId="3" borderId="5" xfId="5" applyFont="1" applyFill="1" applyBorder="1" applyAlignment="1">
      <alignment horizontal="centerContinuous"/>
    </xf>
    <xf numFmtId="0" fontId="0" fillId="0" borderId="6" xfId="0" applyBorder="1"/>
    <xf numFmtId="0" fontId="4" fillId="0" borderId="0" xfId="0" applyFont="1" applyFill="1" applyBorder="1"/>
    <xf numFmtId="0" fontId="2" fillId="0" borderId="7" xfId="5" applyFill="1" applyBorder="1"/>
    <xf numFmtId="0" fontId="2" fillId="0" borderId="8" xfId="5" applyFill="1" applyBorder="1"/>
    <xf numFmtId="0" fontId="2" fillId="0" borderId="9" xfId="5" applyFill="1" applyBorder="1"/>
    <xf numFmtId="0" fontId="5" fillId="0" borderId="0" xfId="5" applyFont="1" applyFill="1" applyBorder="1"/>
    <xf numFmtId="2" fontId="2" fillId="0" borderId="6" xfId="5" applyNumberFormat="1" applyFill="1" applyBorder="1"/>
    <xf numFmtId="2" fontId="2" fillId="0" borderId="0" xfId="5" applyNumberFormat="1" applyFill="1" applyBorder="1"/>
    <xf numFmtId="2" fontId="2" fillId="0" borderId="10" xfId="5" applyNumberFormat="1" applyFill="1" applyBorder="1"/>
    <xf numFmtId="2" fontId="2" fillId="0" borderId="0" xfId="4" applyNumberFormat="1" applyFill="1" applyBorder="1"/>
    <xf numFmtId="2" fontId="0" fillId="0" borderId="0" xfId="0" applyNumberFormat="1" applyFill="1" applyBorder="1"/>
    <xf numFmtId="2" fontId="0" fillId="0" borderId="10" xfId="0" applyNumberFormat="1" applyBorder="1"/>
    <xf numFmtId="2" fontId="0" fillId="0" borderId="11" xfId="0" applyNumberFormat="1" applyBorder="1"/>
    <xf numFmtId="2" fontId="2" fillId="0" borderId="6" xfId="4" applyNumberFormat="1" applyFill="1" applyBorder="1"/>
    <xf numFmtId="2" fontId="2" fillId="0" borderId="10" xfId="4" applyNumberFormat="1" applyFill="1" applyBorder="1"/>
    <xf numFmtId="0" fontId="6" fillId="0" borderId="0" xfId="5" applyFont="1" applyFill="1" applyBorder="1"/>
    <xf numFmtId="0" fontId="0" fillId="0" borderId="6" xfId="0" applyFill="1" applyBorder="1"/>
    <xf numFmtId="0" fontId="0" fillId="0" borderId="0" xfId="0" applyFill="1" applyBorder="1"/>
    <xf numFmtId="0" fontId="0" fillId="0" borderId="10" xfId="0" applyFill="1" applyBorder="1"/>
    <xf numFmtId="2" fontId="0" fillId="0" borderId="6" xfId="0" applyNumberFormat="1" applyFill="1" applyBorder="1"/>
    <xf numFmtId="2" fontId="0" fillId="0" borderId="10" xfId="0" applyNumberFormat="1" applyFill="1" applyBorder="1"/>
    <xf numFmtId="0" fontId="0" fillId="0" borderId="0" xfId="0" applyBorder="1"/>
    <xf numFmtId="0" fontId="2" fillId="0" borderId="6" xfId="5" applyFill="1" applyBorder="1"/>
    <xf numFmtId="0" fontId="2" fillId="0" borderId="0" xfId="5" applyFill="1" applyBorder="1"/>
    <xf numFmtId="0" fontId="2" fillId="0" borderId="10" xfId="5" applyFill="1" applyBorder="1"/>
    <xf numFmtId="0" fontId="0" fillId="0" borderId="10" xfId="0" applyBorder="1"/>
    <xf numFmtId="2" fontId="0" fillId="0" borderId="6" xfId="0" applyNumberFormat="1" applyBorder="1"/>
    <xf numFmtId="2" fontId="0" fillId="0" borderId="0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2" fillId="0" borderId="0" xfId="5" applyFont="1" applyFill="1" applyBorder="1"/>
    <xf numFmtId="0" fontId="7" fillId="0" borderId="0" xfId="2" applyAlignment="1" applyProtection="1"/>
    <xf numFmtId="164" fontId="9" fillId="3" borderId="14" xfId="5" applyNumberFormat="1" applyFont="1" applyFill="1" applyBorder="1" applyAlignment="1">
      <alignment horizontal="center" wrapText="1"/>
    </xf>
    <xf numFmtId="164" fontId="9" fillId="3" borderId="15" xfId="5" applyNumberFormat="1" applyFont="1" applyFill="1" applyBorder="1" applyAlignment="1">
      <alignment horizontal="center" wrapText="1"/>
    </xf>
    <xf numFmtId="164" fontId="9" fillId="3" borderId="16" xfId="5" applyNumberFormat="1" applyFont="1" applyFill="1" applyBorder="1" applyAlignment="1">
      <alignment horizontal="center" wrapText="1"/>
    </xf>
    <xf numFmtId="164" fontId="9" fillId="0" borderId="0" xfId="5" applyNumberFormat="1" applyFont="1" applyFill="1" applyBorder="1" applyAlignment="1">
      <alignment horizontal="center" wrapText="1"/>
    </xf>
    <xf numFmtId="2" fontId="2" fillId="0" borderId="0" xfId="4" applyNumberFormat="1" applyFont="1" applyFill="1" applyBorder="1"/>
    <xf numFmtId="2" fontId="0" fillId="0" borderId="0" xfId="0" applyNumberFormat="1" applyFont="1" applyFill="1" applyBorder="1"/>
    <xf numFmtId="2" fontId="2" fillId="0" borderId="0" xfId="5" applyNumberFormat="1" applyFont="1" applyFill="1" applyBorder="1"/>
    <xf numFmtId="0" fontId="1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</cellXfs>
  <cellStyles count="6">
    <cellStyle name="0.00" xfId="1"/>
    <cellStyle name="Hyperlink" xfId="2" builtinId="8"/>
    <cellStyle name="Normal" xfId="0" builtinId="0"/>
    <cellStyle name="Normal 2" xfId="3"/>
    <cellStyle name="Normal_Ch5+7 ROR(5ed)" xfId="4"/>
    <cellStyle name="Normal_ESS tables&amp;graphs(7ed).xls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elle_Bathurst/BKM%20Essentials%209e/MSP/MS/Spreadsheets/BKM%209e%20Ch%205%20spreadsheets%20NFB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g 5.2"/>
      <sheetName val="Table 5.2"/>
      <sheetName val="Figure 5.3"/>
      <sheetName val="Figure 5.4"/>
      <sheetName val="Example 5.5"/>
      <sheetName val="Figure 5.5"/>
      <sheetName val="Table 5.3"/>
      <sheetName val="More_rates"/>
      <sheetName val="Fig 2.2"/>
      <sheetName val="Return data 2010"/>
      <sheetName val="CCR 2010"/>
      <sheetName val="MSCI_Wor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1">
          <cell r="K91">
            <v>7.2228104605977936</v>
          </cell>
          <cell r="L91">
            <v>2.088450576963079</v>
          </cell>
          <cell r="M91">
            <v>13.910413376686938</v>
          </cell>
          <cell r="N91">
            <v>8.0018823529411769</v>
          </cell>
          <cell r="O91">
            <v>1.7589835294117657</v>
          </cell>
          <cell r="Q91">
            <v>9.2061744736611661</v>
          </cell>
          <cell r="R91">
            <v>5.4206855146833988</v>
          </cell>
          <cell r="S91">
            <v>11.796801850243632</v>
          </cell>
          <cell r="T91">
            <v>9.624491691464975</v>
          </cell>
          <cell r="U91">
            <v>5.1203543753451486</v>
          </cell>
        </row>
        <row r="92">
          <cell r="K92">
            <v>9.3036666666666665</v>
          </cell>
          <cell r="L92">
            <v>1.7519999999999998</v>
          </cell>
          <cell r="M92">
            <v>20.015837900612976</v>
          </cell>
          <cell r="N92">
            <v>11.673</v>
          </cell>
          <cell r="O92">
            <v>2.4336666666666669</v>
          </cell>
          <cell r="Q92">
            <v>8.314599193270622</v>
          </cell>
          <cell r="R92">
            <v>2.5426535978633202</v>
          </cell>
          <cell r="S92">
            <v>11.316526144094595</v>
          </cell>
          <cell r="T92">
            <v>9.6573832070436119</v>
          </cell>
          <cell r="U92">
            <v>3.4595031646474927</v>
          </cell>
        </row>
        <row r="93">
          <cell r="K93">
            <v>5.5466802858430286</v>
          </cell>
          <cell r="L93">
            <v>0.38433333333333342</v>
          </cell>
          <cell r="M93">
            <v>12.176333333333334</v>
          </cell>
          <cell r="N93">
            <v>5.0076666666666663</v>
          </cell>
          <cell r="O93">
            <v>-0.8736666666666667</v>
          </cell>
          <cell r="Q93">
            <v>10.280764760092165</v>
          </cell>
          <cell r="R93">
            <v>5.9376450221126698</v>
          </cell>
          <cell r="S93">
            <v>13.811201496647429</v>
          </cell>
          <cell r="T93">
            <v>9.5240814406493346</v>
          </cell>
          <cell r="U93">
            <v>4.6404916588119072</v>
          </cell>
        </row>
        <row r="94">
          <cell r="K94">
            <v>6.7371392230208524</v>
          </cell>
          <cell r="L94">
            <v>4.5371319616744676</v>
          </cell>
          <cell r="M94">
            <v>8.6647999999999996</v>
          </cell>
          <cell r="N94">
            <v>7.1896000000000013</v>
          </cell>
          <cell r="O94">
            <v>4.1085439999999984</v>
          </cell>
          <cell r="Q94">
            <v>8.9974505499340616</v>
          </cell>
          <cell r="R94">
            <v>8.3432858175640501</v>
          </cell>
          <cell r="S94">
            <v>9.993319331396556</v>
          </cell>
          <cell r="T94">
            <v>9.7056053038960819</v>
          </cell>
          <cell r="U94">
            <v>7.7385145317814708</v>
          </cell>
        </row>
        <row r="96">
          <cell r="Q96">
            <v>6.0281767386238583</v>
          </cell>
          <cell r="R96">
            <v>2.3528489073993741</v>
          </cell>
          <cell r="S96">
            <v>8.5434145323848085</v>
          </cell>
          <cell r="T96">
            <v>6.4343205497763067</v>
          </cell>
          <cell r="U96">
            <v>2.0612576738876953</v>
          </cell>
        </row>
        <row r="97">
          <cell r="Q97">
            <v>6.8579567521623197</v>
          </cell>
          <cell r="R97">
            <v>1.1636337578139644</v>
          </cell>
          <cell r="S97">
            <v>9.8195130213400095</v>
          </cell>
          <cell r="T97">
            <v>8.1826826629808558</v>
          </cell>
          <cell r="U97">
            <v>2.0681532970576511</v>
          </cell>
        </row>
        <row r="98">
          <cell r="Q98">
            <v>5.2341853487959611</v>
          </cell>
          <cell r="R98">
            <v>1.0898119533736761</v>
          </cell>
          <cell r="S98">
            <v>8.6030650868452518</v>
          </cell>
          <cell r="T98">
            <v>4.5121287611234351</v>
          </cell>
          <cell r="U98">
            <v>-0.14798212391952115</v>
          </cell>
        </row>
        <row r="99">
          <cell r="Q99">
            <v>5.9926978395682839</v>
          </cell>
          <cell r="R99">
            <v>5.3565665863548828</v>
          </cell>
          <cell r="S99">
            <v>6.9611133236814338</v>
          </cell>
          <cell r="T99">
            <v>6.6813307615462669</v>
          </cell>
          <cell r="U99">
            <v>4.7684671415276325</v>
          </cell>
        </row>
        <row r="101">
          <cell r="K101">
            <v>18.983423625512561</v>
          </cell>
          <cell r="L101">
            <v>8.4953173852990744</v>
          </cell>
          <cell r="M101">
            <v>37.562976037935471</v>
          </cell>
          <cell r="N101">
            <v>20.70067163012774</v>
          </cell>
          <cell r="O101">
            <v>7.9274256121038302</v>
          </cell>
        </row>
        <row r="102">
          <cell r="K102">
            <v>21.501549179685558</v>
          </cell>
          <cell r="L102">
            <v>8.0960140895338775</v>
          </cell>
          <cell r="M102">
            <v>49.254887907942397</v>
          </cell>
          <cell r="N102">
            <v>25.403948803829419</v>
          </cell>
          <cell r="O102">
            <v>4.11567355976816</v>
          </cell>
        </row>
        <row r="103">
          <cell r="K103">
            <v>16.330082635227402</v>
          </cell>
          <cell r="L103">
            <v>8.4216644613075502</v>
          </cell>
          <cell r="M103">
            <v>32.31055261412105</v>
          </cell>
          <cell r="N103">
            <v>17.580993593853744</v>
          </cell>
          <cell r="O103">
            <v>8.2880351996878225</v>
          </cell>
        </row>
        <row r="104">
          <cell r="K104">
            <v>19.268254189939796</v>
          </cell>
          <cell r="L104">
            <v>8.8135104649512162</v>
          </cell>
          <cell r="M104">
            <v>25.816028147903257</v>
          </cell>
          <cell r="N104">
            <v>17.826269351717986</v>
          </cell>
          <cell r="O104">
            <v>10.07478632734875</v>
          </cell>
        </row>
        <row r="106">
          <cell r="K106">
            <v>-41.973938280659453</v>
          </cell>
          <cell r="L106">
            <v>-18.5</v>
          </cell>
          <cell r="M106">
            <v>-55.339999999999996</v>
          </cell>
          <cell r="N106">
            <v>-46.650000000000006</v>
          </cell>
          <cell r="O106">
            <v>-13.43</v>
          </cell>
        </row>
        <row r="107">
          <cell r="K107">
            <v>-41.03</v>
          </cell>
          <cell r="L107">
            <v>-13.86</v>
          </cell>
          <cell r="M107">
            <v>-55.339999999999996</v>
          </cell>
          <cell r="N107">
            <v>-46.650000000000006</v>
          </cell>
          <cell r="O107">
            <v>-6.3999999999999995</v>
          </cell>
        </row>
        <row r="108">
          <cell r="K108">
            <v>-32.489953468457927</v>
          </cell>
          <cell r="L108">
            <v>-18.5</v>
          </cell>
          <cell r="M108">
            <v>-45.26</v>
          </cell>
          <cell r="N108">
            <v>-34.409999999999997</v>
          </cell>
          <cell r="O108">
            <v>-13.09</v>
          </cell>
        </row>
        <row r="109">
          <cell r="K109">
            <v>-41.973938280659453</v>
          </cell>
          <cell r="L109">
            <v>-11.147111686894856</v>
          </cell>
          <cell r="M109">
            <v>-41.47</v>
          </cell>
          <cell r="N109">
            <v>-38.44</v>
          </cell>
          <cell r="O109">
            <v>-13.43</v>
          </cell>
        </row>
        <row r="111">
          <cell r="K111">
            <v>70.510000000000005</v>
          </cell>
          <cell r="L111">
            <v>28.96</v>
          </cell>
          <cell r="M111">
            <v>152.88</v>
          </cell>
          <cell r="N111">
            <v>54.260000000000005</v>
          </cell>
          <cell r="O111">
            <v>26.07</v>
          </cell>
        </row>
        <row r="112">
          <cell r="K112">
            <v>70.510000000000005</v>
          </cell>
          <cell r="L112">
            <v>28.96</v>
          </cell>
          <cell r="M112">
            <v>152.88</v>
          </cell>
          <cell r="N112">
            <v>54.260000000000005</v>
          </cell>
          <cell r="O112">
            <v>10.940000000000001</v>
          </cell>
        </row>
        <row r="113">
          <cell r="K113">
            <v>35.25</v>
          </cell>
          <cell r="L113">
            <v>26.4</v>
          </cell>
          <cell r="M113">
            <v>99.940000000000012</v>
          </cell>
          <cell r="N113">
            <v>42.25</v>
          </cell>
          <cell r="O113">
            <v>24.96</v>
          </cell>
        </row>
        <row r="114">
          <cell r="K114">
            <v>36.639488949332858</v>
          </cell>
          <cell r="L114">
            <v>24.4</v>
          </cell>
          <cell r="M114">
            <v>73.73</v>
          </cell>
          <cell r="N114">
            <v>32.11</v>
          </cell>
          <cell r="O114">
            <v>26.07</v>
          </cell>
        </row>
        <row r="131">
          <cell r="K131">
            <v>0.38047986512247339</v>
          </cell>
          <cell r="L131">
            <v>0.24583549763274157</v>
          </cell>
          <cell r="M131">
            <v>0.37032245162466843</v>
          </cell>
          <cell r="N131">
            <v>0.3865518228546384</v>
          </cell>
          <cell r="O131">
            <v>0.22188584484805474</v>
          </cell>
        </row>
        <row r="132">
          <cell r="K132">
            <v>0.43269750420851882</v>
          </cell>
          <cell r="L132">
            <v>0.21640278544782893</v>
          </cell>
          <cell r="M132">
            <v>0.40637262108935596</v>
          </cell>
          <cell r="N132">
            <v>0.45949549379663368</v>
          </cell>
          <cell r="O132">
            <v>0.59131673863943612</v>
          </cell>
        </row>
        <row r="133">
          <cell r="K133">
            <v>0.33966027054129411</v>
          </cell>
          <cell r="L133">
            <v>4.5636267640335522E-2</v>
          </cell>
          <cell r="M133">
            <v>0.37685314388624142</v>
          </cell>
          <cell r="N133">
            <v>0.28483411019598626</v>
          </cell>
          <cell r="O133">
            <v>-0.10541300146741345</v>
          </cell>
        </row>
        <row r="134">
          <cell r="K134">
            <v>0.34964969615868985</v>
          </cell>
          <cell r="L134">
            <v>0.51479282627703571</v>
          </cell>
          <cell r="M134">
            <v>0.33563644842491941</v>
          </cell>
          <cell r="N134">
            <v>0.40331489770219991</v>
          </cell>
          <cell r="O134">
            <v>0.40780457932363812</v>
          </cell>
        </row>
      </sheetData>
      <sheetData sheetId="10">
        <row r="116">
          <cell r="S116">
            <v>1.4947067596813661</v>
          </cell>
          <cell r="T116">
            <v>1.0143831538204151</v>
          </cell>
          <cell r="U116">
            <v>0.64625065608361032</v>
          </cell>
          <cell r="V116">
            <v>1.053334213451707</v>
          </cell>
          <cell r="W116">
            <v>0.23700172356490823</v>
          </cell>
        </row>
        <row r="117">
          <cell r="S117">
            <v>1.8839317510920357</v>
          </cell>
          <cell r="T117">
            <v>3.0463188824878418</v>
          </cell>
          <cell r="U117">
            <v>3.1276075730915842E-2</v>
          </cell>
          <cell r="V117">
            <v>0.97427404092420256</v>
          </cell>
          <cell r="W117">
            <v>-0.24020031719510726</v>
          </cell>
        </row>
        <row r="118">
          <cell r="S118">
            <v>0.24983327435201286</v>
          </cell>
          <cell r="T118">
            <v>1.5193504934711775</v>
          </cell>
          <cell r="U118">
            <v>-7.6994430849656403E-2</v>
          </cell>
          <cell r="V118">
            <v>4.1298200814340102E-2</v>
          </cell>
          <cell r="W118">
            <v>0.99424775226968842</v>
          </cell>
        </row>
        <row r="119">
          <cell r="S119">
            <v>1.8453714613830501</v>
          </cell>
          <cell r="T119">
            <v>-0.30521915559387125</v>
          </cell>
          <cell r="U119">
            <v>0.52950859784194027</v>
          </cell>
          <cell r="V119">
            <v>1.9267420780795792</v>
          </cell>
          <cell r="W119">
            <v>-0.44905685382964666</v>
          </cell>
        </row>
        <row r="121">
          <cell r="S121">
            <v>-0.8349407378435354</v>
          </cell>
          <cell r="T121">
            <v>0.43692599357313006</v>
          </cell>
          <cell r="U121">
            <v>-0.40222866939286961</v>
          </cell>
          <cell r="V121">
            <v>-0.86422624371504375</v>
          </cell>
          <cell r="W121">
            <v>0.15598658510779939</v>
          </cell>
        </row>
        <row r="122">
          <cell r="S122">
            <v>-0.66843419775306179</v>
          </cell>
          <cell r="T122">
            <v>0.64004393919506897</v>
          </cell>
          <cell r="U122">
            <v>-0.49365945056795141</v>
          </cell>
          <cell r="V122">
            <v>-1.0099888710432807</v>
          </cell>
          <cell r="W122">
            <v>-0.20460249571690217</v>
          </cell>
        </row>
        <row r="123">
          <cell r="S123">
            <v>-0.6143069184321921</v>
          </cell>
          <cell r="T123">
            <v>0.43749496777506286</v>
          </cell>
          <cell r="U123">
            <v>-0.31044512272412472</v>
          </cell>
          <cell r="V123">
            <v>-0.51958168627648582</v>
          </cell>
          <cell r="W123">
            <v>0.79166247287555236</v>
          </cell>
        </row>
        <row r="124">
          <cell r="S124">
            <v>-1.3565847541076239</v>
          </cell>
          <cell r="T124">
            <v>0.25910494210572521</v>
          </cell>
          <cell r="U124">
            <v>-0.44570104823738216</v>
          </cell>
          <cell r="V124">
            <v>-1.2951295228319646</v>
          </cell>
          <cell r="W124">
            <v>-0.25809788216134</v>
          </cell>
        </row>
        <row r="136">
          <cell r="B136">
            <v>-27.414816947275202</v>
          </cell>
          <cell r="C136">
            <v>-10.810446803306665</v>
          </cell>
          <cell r="D136">
            <v>-65.12565107937921</v>
          </cell>
          <cell r="E136">
            <v>-36.862511880826474</v>
          </cell>
          <cell r="F136">
            <v>-11.68859636711667</v>
          </cell>
        </row>
        <row r="137">
          <cell r="B137">
            <v>-40.043000223177181</v>
          </cell>
          <cell r="C137">
            <v>-14.546834676332434</v>
          </cell>
          <cell r="D137">
            <v>-78.600120707650177</v>
          </cell>
          <cell r="E137">
            <v>-53.428189851038582</v>
          </cell>
          <cell r="F137">
            <v>-5.4767075829686966</v>
          </cell>
        </row>
        <row r="138">
          <cell r="B138">
            <v>-29.077598817965843</v>
          </cell>
          <cell r="C138">
            <v>-13.52621473500065</v>
          </cell>
          <cell r="D138">
            <v>-49.529741728386242</v>
          </cell>
          <cell r="E138">
            <v>-30.508254415024563</v>
          </cell>
          <cell r="F138">
            <v>-12.464074305329408</v>
          </cell>
        </row>
        <row r="139">
          <cell r="B139">
            <v>-46.350886116771903</v>
          </cell>
          <cell r="C139">
            <v>-10.249309355376203</v>
          </cell>
          <cell r="D139">
            <v>-49.156802529329596</v>
          </cell>
          <cell r="E139">
            <v>-42.282784654260681</v>
          </cell>
          <cell r="F139">
            <v>-13.845487520554849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mba.tuck.dartmouth.edu/pages/faculty/ken.french/data_library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1"/>
  <sheetViews>
    <sheetView tabSelected="1" workbookViewId="0"/>
  </sheetViews>
  <sheetFormatPr defaultColWidth="11" defaultRowHeight="12.75"/>
  <cols>
    <col min="1" max="1" width="7.75" customWidth="1"/>
    <col min="2" max="2" width="33" customWidth="1"/>
    <col min="3" max="3" width="12.875" customWidth="1"/>
    <col min="4" max="4" width="13.375" customWidth="1"/>
    <col min="9" max="9" width="14" customWidth="1"/>
    <col min="12" max="12" width="14.625" customWidth="1"/>
    <col min="13" max="13" width="11.375" customWidth="1"/>
  </cols>
  <sheetData>
    <row r="1" spans="1:15" ht="18">
      <c r="A1" s="1" t="s">
        <v>35</v>
      </c>
    </row>
    <row r="2" spans="1:15" ht="18">
      <c r="A2" s="45" t="s">
        <v>36</v>
      </c>
    </row>
    <row r="3" spans="1:15" ht="18.75" thickBot="1">
      <c r="B3" s="1"/>
      <c r="I3" s="23"/>
      <c r="J3" s="23"/>
      <c r="K3" s="23"/>
      <c r="L3" s="23"/>
      <c r="M3" s="23"/>
      <c r="N3" s="23"/>
      <c r="O3" s="23"/>
    </row>
    <row r="4" spans="1:15" ht="18">
      <c r="C4" s="2" t="s">
        <v>0</v>
      </c>
      <c r="D4" s="3"/>
      <c r="E4" s="3" t="s">
        <v>34</v>
      </c>
      <c r="F4" s="4"/>
      <c r="G4" s="5"/>
      <c r="I4" s="46"/>
      <c r="J4" s="46"/>
      <c r="K4" s="46"/>
      <c r="L4" s="46"/>
      <c r="M4" s="23"/>
      <c r="N4" s="23"/>
      <c r="O4" s="23"/>
    </row>
    <row r="5" spans="1:15" ht="25.5">
      <c r="C5" s="38" t="s">
        <v>1</v>
      </c>
      <c r="D5" s="39" t="s">
        <v>2</v>
      </c>
      <c r="E5" s="39" t="s">
        <v>3</v>
      </c>
      <c r="F5" s="39" t="s">
        <v>4</v>
      </c>
      <c r="G5" s="40" t="s">
        <v>5</v>
      </c>
      <c r="I5" s="23"/>
      <c r="J5" s="41"/>
      <c r="K5" s="41"/>
      <c r="L5" s="41"/>
      <c r="M5" s="41"/>
      <c r="N5" s="23"/>
      <c r="O5" s="23"/>
    </row>
    <row r="6" spans="1:15" ht="15">
      <c r="A6" s="7" t="s">
        <v>6</v>
      </c>
      <c r="C6" s="8"/>
      <c r="D6" s="9"/>
      <c r="E6" s="9"/>
      <c r="F6" s="9"/>
      <c r="G6" s="10"/>
      <c r="I6" s="11"/>
      <c r="J6" s="42"/>
      <c r="K6" s="43"/>
      <c r="L6" s="44"/>
      <c r="M6" s="43"/>
      <c r="N6" s="23"/>
      <c r="O6" s="23"/>
    </row>
    <row r="7" spans="1:15">
      <c r="B7" s="11" t="s">
        <v>7</v>
      </c>
      <c r="C7" s="12">
        <f>'[1]Return data 2010'!Q91</f>
        <v>9.2061744736611661</v>
      </c>
      <c r="D7" s="13">
        <f>'[1]Return data 2010'!R91</f>
        <v>5.4206855146833988</v>
      </c>
      <c r="E7" s="13">
        <f>'[1]Return data 2010'!S91</f>
        <v>11.796801850243632</v>
      </c>
      <c r="F7" s="13">
        <f>'[1]Return data 2010'!T91</f>
        <v>9.624491691464975</v>
      </c>
      <c r="G7" s="14">
        <f>'[1]Return data 2010'!U91</f>
        <v>5.1203543753451486</v>
      </c>
      <c r="I7" s="11"/>
      <c r="J7" s="15"/>
      <c r="K7" s="16"/>
      <c r="L7" s="13"/>
      <c r="M7" s="16"/>
      <c r="N7" s="23"/>
      <c r="O7" s="23"/>
    </row>
    <row r="8" spans="1:15">
      <c r="B8" s="11" t="s">
        <v>8</v>
      </c>
      <c r="C8" s="12">
        <f>'[1]Return data 2010'!Q92</f>
        <v>8.314599193270622</v>
      </c>
      <c r="D8" s="13">
        <f>'[1]Return data 2010'!R92</f>
        <v>2.5426535978633202</v>
      </c>
      <c r="E8" s="13">
        <f>'[1]Return data 2010'!S92</f>
        <v>11.316526144094595</v>
      </c>
      <c r="F8" s="13">
        <f>'[1]Return data 2010'!T92</f>
        <v>9.6573832070436119</v>
      </c>
      <c r="G8" s="14">
        <f>'[1]Return data 2010'!U92</f>
        <v>3.4595031646474927</v>
      </c>
      <c r="I8" s="11"/>
      <c r="J8" s="15"/>
      <c r="K8" s="16"/>
      <c r="L8" s="13"/>
      <c r="M8" s="16"/>
      <c r="N8" s="23"/>
      <c r="O8" s="23"/>
    </row>
    <row r="9" spans="1:15">
      <c r="B9" s="11" t="s">
        <v>9</v>
      </c>
      <c r="C9" s="12">
        <f>'[1]Return data 2010'!Q93</f>
        <v>10.280764760092165</v>
      </c>
      <c r="D9" s="13">
        <f>'[1]Return data 2010'!R93</f>
        <v>5.9376450221126698</v>
      </c>
      <c r="E9" s="13">
        <f>'[1]Return data 2010'!S93</f>
        <v>13.811201496647429</v>
      </c>
      <c r="F9" s="13">
        <f>'[1]Return data 2010'!T93</f>
        <v>9.5240814406493346</v>
      </c>
      <c r="G9" s="14">
        <f>'[1]Return data 2010'!U93</f>
        <v>4.6404916588119072</v>
      </c>
      <c r="I9" s="11"/>
      <c r="J9" s="15"/>
      <c r="K9" s="16"/>
      <c r="L9" s="13"/>
      <c r="M9" s="16"/>
      <c r="N9" s="23"/>
      <c r="O9" s="23"/>
    </row>
    <row r="10" spans="1:15">
      <c r="B10" s="11" t="s">
        <v>10</v>
      </c>
      <c r="C10" s="12">
        <f>'[1]Return data 2010'!Q94</f>
        <v>8.9974505499340616</v>
      </c>
      <c r="D10" s="13">
        <f>'[1]Return data 2010'!R94</f>
        <v>8.3432858175640501</v>
      </c>
      <c r="E10" s="13">
        <f>'[1]Return data 2010'!S94</f>
        <v>9.993319331396556</v>
      </c>
      <c r="F10" s="13">
        <f>'[1]Return data 2010'!T94</f>
        <v>9.7056053038960819</v>
      </c>
      <c r="G10" s="14">
        <f>'[1]Return data 2010'!U94</f>
        <v>7.7385145317814708</v>
      </c>
      <c r="I10" s="23"/>
      <c r="J10" s="23"/>
      <c r="K10" s="23"/>
      <c r="L10" s="23"/>
      <c r="M10" s="23"/>
      <c r="N10" s="23"/>
      <c r="O10" s="23"/>
    </row>
    <row r="11" spans="1:15" ht="15">
      <c r="A11" s="7" t="s">
        <v>11</v>
      </c>
      <c r="B11" s="11"/>
      <c r="C11" s="12"/>
      <c r="D11" s="13"/>
      <c r="E11" s="13"/>
      <c r="F11" s="13"/>
      <c r="G11" s="14"/>
      <c r="I11" s="23"/>
      <c r="J11" s="23"/>
      <c r="K11" s="23"/>
      <c r="L11" s="23"/>
      <c r="M11" s="23"/>
      <c r="N11" s="23"/>
      <c r="O11" s="23"/>
    </row>
    <row r="12" spans="1:15">
      <c r="B12" s="11" t="s">
        <v>7</v>
      </c>
      <c r="C12" s="12">
        <f>'[1]Return data 2010'!Q96</f>
        <v>6.0281767386238583</v>
      </c>
      <c r="D12" s="13">
        <f>'[1]Return data 2010'!R96</f>
        <v>2.3528489073993741</v>
      </c>
      <c r="E12" s="13">
        <f>'[1]Return data 2010'!S96</f>
        <v>8.5434145323848085</v>
      </c>
      <c r="F12" s="13">
        <f>'[1]Return data 2010'!T96</f>
        <v>6.4343205497763067</v>
      </c>
      <c r="G12" s="14">
        <f>'[1]Return data 2010'!U96</f>
        <v>2.0612576738876953</v>
      </c>
      <c r="I12" s="23"/>
      <c r="J12" s="23"/>
      <c r="K12" s="23"/>
      <c r="L12" s="23"/>
      <c r="M12" s="23"/>
      <c r="N12" s="23"/>
      <c r="O12" s="23"/>
    </row>
    <row r="13" spans="1:15">
      <c r="B13" s="11" t="s">
        <v>8</v>
      </c>
      <c r="C13" s="12">
        <f>'[1]Return data 2010'!Q97</f>
        <v>6.8579567521623197</v>
      </c>
      <c r="D13" s="13">
        <f>'[1]Return data 2010'!R97</f>
        <v>1.1636337578139644</v>
      </c>
      <c r="E13" s="13">
        <f>'[1]Return data 2010'!S97</f>
        <v>9.8195130213400095</v>
      </c>
      <c r="F13" s="13">
        <f>'[1]Return data 2010'!T97</f>
        <v>8.1826826629808558</v>
      </c>
      <c r="G13" s="14">
        <f>'[1]Return data 2010'!U97</f>
        <v>2.0681532970576511</v>
      </c>
      <c r="I13" s="23"/>
      <c r="J13" s="23"/>
      <c r="K13" s="23"/>
      <c r="L13" s="23"/>
      <c r="M13" s="23"/>
      <c r="N13" s="23"/>
      <c r="O13" s="23"/>
    </row>
    <row r="14" spans="1:15">
      <c r="B14" s="11" t="s">
        <v>9</v>
      </c>
      <c r="C14" s="12">
        <f>'[1]Return data 2010'!Q98</f>
        <v>5.2341853487959611</v>
      </c>
      <c r="D14" s="13">
        <f>'[1]Return data 2010'!R98</f>
        <v>1.0898119533736761</v>
      </c>
      <c r="E14" s="13">
        <f>'[1]Return data 2010'!S98</f>
        <v>8.6030650868452518</v>
      </c>
      <c r="F14" s="13">
        <f>'[1]Return data 2010'!T98</f>
        <v>4.5121287611234351</v>
      </c>
      <c r="G14" s="14">
        <f>'[1]Return data 2010'!U98</f>
        <v>-0.14798212391952115</v>
      </c>
      <c r="I14" s="23"/>
      <c r="J14" s="23"/>
      <c r="K14" s="23"/>
      <c r="L14" s="23"/>
      <c r="M14" s="23"/>
      <c r="N14" s="23"/>
      <c r="O14" s="23"/>
    </row>
    <row r="15" spans="1:15">
      <c r="B15" s="11" t="s">
        <v>10</v>
      </c>
      <c r="C15" s="12">
        <f>'[1]Return data 2010'!Q99</f>
        <v>5.9926978395682839</v>
      </c>
      <c r="D15" s="13">
        <f>'[1]Return data 2010'!R99</f>
        <v>5.3565665863548828</v>
      </c>
      <c r="E15" s="13">
        <f>'[1]Return data 2010'!S99</f>
        <v>6.9611133236814338</v>
      </c>
      <c r="F15" s="13">
        <f>'[1]Return data 2010'!T99</f>
        <v>6.6813307615462669</v>
      </c>
      <c r="G15" s="14">
        <f>'[1]Return data 2010'!U99</f>
        <v>4.7684671415276325</v>
      </c>
      <c r="I15" s="23"/>
      <c r="J15" s="23"/>
      <c r="K15" s="23"/>
      <c r="L15" s="23"/>
      <c r="M15" s="23"/>
      <c r="N15" s="23"/>
      <c r="O15" s="23"/>
    </row>
    <row r="16" spans="1:15" ht="15">
      <c r="A16" s="7" t="s">
        <v>12</v>
      </c>
      <c r="C16" s="19"/>
      <c r="D16" s="15"/>
      <c r="E16" s="15"/>
      <c r="F16" s="15"/>
      <c r="G16" s="20"/>
      <c r="I16" s="23"/>
      <c r="J16" s="23"/>
      <c r="K16" s="23"/>
      <c r="L16" s="23"/>
      <c r="M16" s="23"/>
      <c r="N16" s="23"/>
      <c r="O16" s="23"/>
    </row>
    <row r="17" spans="2:15" ht="15">
      <c r="B17" s="21" t="s">
        <v>13</v>
      </c>
      <c r="C17" s="19"/>
      <c r="D17" s="15"/>
      <c r="E17" s="15"/>
      <c r="F17" s="15"/>
      <c r="G17" s="20"/>
    </row>
    <row r="18" spans="2:15">
      <c r="B18" s="11" t="s">
        <v>7</v>
      </c>
      <c r="C18" s="19">
        <f>'[1]Return data 2010'!K91</f>
        <v>7.2228104605977936</v>
      </c>
      <c r="D18" s="15">
        <f>'[1]Return data 2010'!L91</f>
        <v>2.088450576963079</v>
      </c>
      <c r="E18" s="15">
        <f>'[1]Return data 2010'!M91</f>
        <v>13.910413376686938</v>
      </c>
      <c r="F18" s="15">
        <f>'[1]Return data 2010'!N91</f>
        <v>8.0018823529411769</v>
      </c>
      <c r="G18" s="20">
        <f>'[1]Return data 2010'!O91</f>
        <v>1.7589835294117657</v>
      </c>
    </row>
    <row r="19" spans="2:15">
      <c r="B19" s="11" t="s">
        <v>8</v>
      </c>
      <c r="C19" s="19">
        <f>'[1]Return data 2010'!K92</f>
        <v>9.3036666666666665</v>
      </c>
      <c r="D19" s="15">
        <f>'[1]Return data 2010'!L92</f>
        <v>1.7519999999999998</v>
      </c>
      <c r="E19" s="15">
        <f>'[1]Return data 2010'!M92</f>
        <v>20.015837900612976</v>
      </c>
      <c r="F19" s="15">
        <f>'[1]Return data 2010'!N92</f>
        <v>11.673</v>
      </c>
      <c r="G19" s="20">
        <f>'[1]Return data 2010'!O92</f>
        <v>2.4336666666666669</v>
      </c>
    </row>
    <row r="20" spans="2:15">
      <c r="B20" s="11" t="s">
        <v>9</v>
      </c>
      <c r="C20" s="19">
        <f>'[1]Return data 2010'!K93</f>
        <v>5.5466802858430286</v>
      </c>
      <c r="D20" s="15">
        <f>'[1]Return data 2010'!L93</f>
        <v>0.38433333333333342</v>
      </c>
      <c r="E20" s="15">
        <f>'[1]Return data 2010'!M93</f>
        <v>12.176333333333334</v>
      </c>
      <c r="F20" s="15">
        <f>'[1]Return data 2010'!N93</f>
        <v>5.0076666666666663</v>
      </c>
      <c r="G20" s="20">
        <f>'[1]Return data 2010'!O93</f>
        <v>-0.8736666666666667</v>
      </c>
    </row>
    <row r="21" spans="2:15">
      <c r="B21" s="11" t="s">
        <v>10</v>
      </c>
      <c r="C21" s="19">
        <f>'[1]Return data 2010'!K94</f>
        <v>6.7371392230208524</v>
      </c>
      <c r="D21" s="15">
        <f>'[1]Return data 2010'!L94</f>
        <v>4.5371319616744676</v>
      </c>
      <c r="E21" s="15">
        <f>'[1]Return data 2010'!M94</f>
        <v>8.6647999999999996</v>
      </c>
      <c r="F21" s="15">
        <f>'[1]Return data 2010'!N94</f>
        <v>7.1896000000000013</v>
      </c>
      <c r="G21" s="20">
        <f>'[1]Return data 2010'!O94</f>
        <v>4.1085439999999984</v>
      </c>
    </row>
    <row r="22" spans="2:15" ht="15">
      <c r="B22" s="21" t="s">
        <v>14</v>
      </c>
      <c r="C22" s="22"/>
      <c r="D22" s="23"/>
      <c r="E22" s="23"/>
      <c r="F22" s="23"/>
      <c r="G22" s="24"/>
      <c r="K22" t="s">
        <v>15</v>
      </c>
    </row>
    <row r="23" spans="2:15">
      <c r="B23" s="11" t="s">
        <v>7</v>
      </c>
      <c r="C23" s="25">
        <f>'[1]Return data 2010'!K101</f>
        <v>18.983423625512561</v>
      </c>
      <c r="D23" s="16">
        <f>'[1]Return data 2010'!L101</f>
        <v>8.4953173852990744</v>
      </c>
      <c r="E23" s="16">
        <f>'[1]Return data 2010'!M101</f>
        <v>37.562976037935471</v>
      </c>
      <c r="F23" s="16">
        <f>'[1]Return data 2010'!N101</f>
        <v>20.70067163012774</v>
      </c>
      <c r="G23" s="26">
        <f>'[1]Return data 2010'!O101</f>
        <v>7.9274256121038302</v>
      </c>
      <c r="K23">
        <f>C23/SQRT(85)</f>
        <v>2.0590413890239669</v>
      </c>
      <c r="L23">
        <f>D23/SQRT(85)</f>
        <v>0.92144654485385868</v>
      </c>
      <c r="M23">
        <f>E23/SQRT(85)</f>
        <v>4.0742767944702765</v>
      </c>
      <c r="N23">
        <f>F23/SQRT(85)</f>
        <v>2.2453030869386392</v>
      </c>
      <c r="O23">
        <f>G23/SQRT(85)</f>
        <v>0.85985003367851232</v>
      </c>
    </row>
    <row r="24" spans="2:15">
      <c r="B24" s="11" t="s">
        <v>8</v>
      </c>
      <c r="C24" s="25">
        <f>'[1]Return data 2010'!K102</f>
        <v>21.501549179685558</v>
      </c>
      <c r="D24" s="16">
        <f>'[1]Return data 2010'!L102</f>
        <v>8.0960140895338775</v>
      </c>
      <c r="E24" s="16">
        <f>'[1]Return data 2010'!M102</f>
        <v>49.254887907942397</v>
      </c>
      <c r="F24" s="16">
        <f>'[1]Return data 2010'!N102</f>
        <v>25.403948803829419</v>
      </c>
      <c r="G24" s="26">
        <f>'[1]Return data 2010'!O102</f>
        <v>4.11567355976816</v>
      </c>
      <c r="K24">
        <f t="shared" ref="K24:O25" si="0">C24/SQRT(30)</f>
        <v>3.9256278356734935</v>
      </c>
      <c r="L24">
        <f t="shared" si="0"/>
        <v>1.4781231809057847</v>
      </c>
      <c r="M24">
        <f t="shared" si="0"/>
        <v>8.9926710581894973</v>
      </c>
      <c r="N24">
        <f t="shared" si="0"/>
        <v>4.6381052698545853</v>
      </c>
      <c r="O24">
        <f t="shared" si="0"/>
        <v>0.75141574933753585</v>
      </c>
    </row>
    <row r="25" spans="2:15">
      <c r="B25" s="11" t="s">
        <v>9</v>
      </c>
      <c r="C25" s="25">
        <f>'[1]Return data 2010'!K103</f>
        <v>16.330082635227402</v>
      </c>
      <c r="D25" s="16">
        <f>'[1]Return data 2010'!L103</f>
        <v>8.4216644613075502</v>
      </c>
      <c r="E25" s="16">
        <f>'[1]Return data 2010'!M103</f>
        <v>32.31055261412105</v>
      </c>
      <c r="F25" s="16">
        <f>'[1]Return data 2010'!N103</f>
        <v>17.580993593853744</v>
      </c>
      <c r="G25" s="26">
        <f>'[1]Return data 2010'!O103</f>
        <v>8.2880351996878225</v>
      </c>
      <c r="K25">
        <f t="shared" si="0"/>
        <v>2.9814515417458183</v>
      </c>
      <c r="L25">
        <f t="shared" si="0"/>
        <v>1.5375785323992461</v>
      </c>
      <c r="M25">
        <f t="shared" si="0"/>
        <v>5.899072837403871</v>
      </c>
      <c r="N25">
        <f t="shared" si="0"/>
        <v>3.2098355915691714</v>
      </c>
      <c r="O25">
        <f t="shared" si="0"/>
        <v>1.5131812787552847</v>
      </c>
    </row>
    <row r="26" spans="2:15">
      <c r="B26" s="11" t="s">
        <v>10</v>
      </c>
      <c r="C26" s="25">
        <f>'[1]Return data 2010'!K104</f>
        <v>19.268254189939796</v>
      </c>
      <c r="D26" s="16">
        <f>'[1]Return data 2010'!L104</f>
        <v>8.8135104649512162</v>
      </c>
      <c r="E26" s="16">
        <f>'[1]Return data 2010'!M104</f>
        <v>25.816028147903257</v>
      </c>
      <c r="F26" s="16">
        <f>'[1]Return data 2010'!N104</f>
        <v>17.826269351717986</v>
      </c>
      <c r="G26" s="26">
        <f>'[1]Return data 2010'!O104</f>
        <v>10.07478632734875</v>
      </c>
      <c r="K26">
        <f>C26/SQRT(25)</f>
        <v>3.853650837987959</v>
      </c>
      <c r="L26">
        <f>D26/SQRT(25)</f>
        <v>1.7627020929902433</v>
      </c>
      <c r="M26">
        <f>E26/SQRT(25)</f>
        <v>5.1632056295806512</v>
      </c>
      <c r="N26">
        <f>F26/SQRT(25)</f>
        <v>3.5652538703435974</v>
      </c>
      <c r="O26">
        <f>G26/SQRT(25)</f>
        <v>2.0149572654697501</v>
      </c>
    </row>
    <row r="27" spans="2:15" ht="15">
      <c r="B27" s="21" t="s">
        <v>16</v>
      </c>
      <c r="C27" s="22"/>
      <c r="D27" s="23"/>
      <c r="E27" s="23"/>
      <c r="F27" s="23"/>
      <c r="G27" s="24"/>
      <c r="K27" t="s">
        <v>17</v>
      </c>
    </row>
    <row r="28" spans="2:15">
      <c r="B28" s="11" t="s">
        <v>7</v>
      </c>
      <c r="C28" s="12">
        <f>'[1]Return data 2010'!K106</f>
        <v>-41.973938280659453</v>
      </c>
      <c r="D28" s="13">
        <f>'[1]Return data 2010'!L106</f>
        <v>-18.5</v>
      </c>
      <c r="E28" s="13">
        <f>'[1]Return data 2010'!M106</f>
        <v>-55.339999999999996</v>
      </c>
      <c r="F28" s="13">
        <f>'[1]Return data 2010'!N106</f>
        <v>-46.650000000000006</v>
      </c>
      <c r="G28" s="14">
        <f>'[1]Return data 2010'!O106</f>
        <v>-13.43</v>
      </c>
      <c r="K28">
        <f t="shared" ref="K28:O30" si="1">(C19-C$18)/K24</f>
        <v>0.53006965845295784</v>
      </c>
      <c r="L28">
        <f t="shared" si="1"/>
        <v>-0.22762012077836735</v>
      </c>
      <c r="M28">
        <f t="shared" si="1"/>
        <v>0.67893337634827811</v>
      </c>
      <c r="N28">
        <f t="shared" si="1"/>
        <v>0.79151235978176082</v>
      </c>
      <c r="O28">
        <f t="shared" si="1"/>
        <v>0.89788261405182979</v>
      </c>
    </row>
    <row r="29" spans="2:15">
      <c r="B29" s="11" t="s">
        <v>8</v>
      </c>
      <c r="C29" s="12">
        <f>'[1]Return data 2010'!K107</f>
        <v>-41.03</v>
      </c>
      <c r="D29" s="13">
        <f>'[1]Return data 2010'!L107</f>
        <v>-13.86</v>
      </c>
      <c r="E29" s="13">
        <f>'[1]Return data 2010'!M107</f>
        <v>-55.339999999999996</v>
      </c>
      <c r="F29" s="13">
        <f>'[1]Return data 2010'!N107</f>
        <v>-46.650000000000006</v>
      </c>
      <c r="G29" s="14">
        <f>'[1]Return data 2010'!O107</f>
        <v>-6.3999999999999995</v>
      </c>
      <c r="K29">
        <f t="shared" si="1"/>
        <v>-0.56218595247511238</v>
      </c>
      <c r="L29">
        <f t="shared" si="1"/>
        <v>-1.1083123285876211</v>
      </c>
      <c r="M29">
        <f t="shared" si="1"/>
        <v>-0.29395806614870634</v>
      </c>
      <c r="N29">
        <f t="shared" si="1"/>
        <v>-0.93282524941121603</v>
      </c>
      <c r="O29">
        <f t="shared" si="1"/>
        <v>-1.7398115037769979</v>
      </c>
    </row>
    <row r="30" spans="2:15">
      <c r="B30" s="11" t="s">
        <v>9</v>
      </c>
      <c r="C30" s="12">
        <f>'[1]Return data 2010'!K108</f>
        <v>-32.489953468457927</v>
      </c>
      <c r="D30" s="13">
        <f>'[1]Return data 2010'!L108</f>
        <v>-18.5</v>
      </c>
      <c r="E30" s="13">
        <f>'[1]Return data 2010'!M108</f>
        <v>-45.26</v>
      </c>
      <c r="F30" s="13">
        <f>'[1]Return data 2010'!N108</f>
        <v>-34.409999999999997</v>
      </c>
      <c r="G30" s="14">
        <f>'[1]Return data 2010'!O108</f>
        <v>-13.09</v>
      </c>
      <c r="K30">
        <f t="shared" si="1"/>
        <v>-0.12602886405518679</v>
      </c>
      <c r="L30">
        <f t="shared" si="1"/>
        <v>1.3891634862459667</v>
      </c>
      <c r="M30">
        <f t="shared" si="1"/>
        <v>-1.0159605781792154</v>
      </c>
      <c r="N30">
        <f t="shared" si="1"/>
        <v>-0.22783296294771085</v>
      </c>
      <c r="O30">
        <f t="shared" si="1"/>
        <v>1.1660597030282307</v>
      </c>
    </row>
    <row r="31" spans="2:15">
      <c r="B31" s="11" t="s">
        <v>10</v>
      </c>
      <c r="C31" s="12">
        <f>'[1]Return data 2010'!K109</f>
        <v>-41.973938280659453</v>
      </c>
      <c r="D31" s="13">
        <f>'[1]Return data 2010'!L109</f>
        <v>-11.147111686894856</v>
      </c>
      <c r="E31" s="13">
        <f>'[1]Return data 2010'!M109</f>
        <v>-41.47</v>
      </c>
      <c r="F31" s="13">
        <f>'[1]Return data 2010'!N109</f>
        <v>-38.44</v>
      </c>
      <c r="G31" s="14">
        <f>'[1]Return data 2010'!O109</f>
        <v>-13.43</v>
      </c>
      <c r="K31" t="s">
        <v>18</v>
      </c>
    </row>
    <row r="32" spans="2:15" ht="15">
      <c r="B32" s="21" t="s">
        <v>19</v>
      </c>
      <c r="C32" s="12"/>
      <c r="D32" s="13"/>
      <c r="E32" s="27"/>
      <c r="F32" s="13"/>
      <c r="G32" s="14"/>
      <c r="K32">
        <f t="shared" ref="K32:O33" si="2">(C19-C$18)/(C$23/SQRT(30))</f>
        <v>0.60038268411015705</v>
      </c>
      <c r="L32">
        <f t="shared" si="2"/>
        <v>-0.21692134870346449</v>
      </c>
      <c r="M32">
        <f t="shared" si="2"/>
        <v>0.89025926261068622</v>
      </c>
      <c r="N32">
        <f t="shared" si="2"/>
        <v>0.97134720190573753</v>
      </c>
      <c r="O32">
        <f t="shared" si="2"/>
        <v>0.46615281117067819</v>
      </c>
    </row>
    <row r="33" spans="1:15">
      <c r="B33" s="11" t="s">
        <v>7</v>
      </c>
      <c r="C33" s="12">
        <f>'[1]Return data 2010'!K111</f>
        <v>70.510000000000005</v>
      </c>
      <c r="D33" s="13">
        <f>'[1]Return data 2010'!L111</f>
        <v>28.96</v>
      </c>
      <c r="E33" s="13">
        <f>'[1]Return data 2010'!M111</f>
        <v>152.88</v>
      </c>
      <c r="F33" s="13">
        <f>'[1]Return data 2010'!N111</f>
        <v>54.260000000000005</v>
      </c>
      <c r="G33" s="14">
        <f>'[1]Return data 2010'!O111</f>
        <v>26.07</v>
      </c>
      <c r="K33">
        <f t="shared" si="2"/>
        <v>-0.48360839653520243</v>
      </c>
      <c r="L33">
        <f t="shared" si="2"/>
        <v>-1.0987034534868989</v>
      </c>
      <c r="M33">
        <f t="shared" si="2"/>
        <v>-0.2528539685740267</v>
      </c>
      <c r="N33">
        <f t="shared" si="2"/>
        <v>-0.79224457192080044</v>
      </c>
      <c r="O33">
        <f t="shared" si="2"/>
        <v>-1.8189535531067307</v>
      </c>
    </row>
    <row r="34" spans="1:15">
      <c r="B34" s="11" t="s">
        <v>8</v>
      </c>
      <c r="C34" s="12">
        <f>'[1]Return data 2010'!K112</f>
        <v>70.510000000000005</v>
      </c>
      <c r="D34" s="13">
        <f>'[1]Return data 2010'!L112</f>
        <v>28.96</v>
      </c>
      <c r="E34" s="13">
        <f>'[1]Return data 2010'!M112</f>
        <v>152.88</v>
      </c>
      <c r="F34" s="13">
        <f>'[1]Return data 2010'!N112</f>
        <v>54.260000000000005</v>
      </c>
      <c r="G34" s="14">
        <f>'[1]Return data 2010'!O112</f>
        <v>10.940000000000001</v>
      </c>
      <c r="K34">
        <f>(C21-C$18)/(C$23/SQRT(25))</f>
        <v>-0.12791982288279885</v>
      </c>
      <c r="L34">
        <f>(D21-D$18)/(D$23/SQRT(25))</f>
        <v>1.4411947627458674</v>
      </c>
      <c r="M34">
        <f>(E21-E$18)/(E$23/SQRT(25))</f>
        <v>-0.69824251563418538</v>
      </c>
      <c r="N34">
        <f>(F21-F$18)/(F$23/SQRT(25))</f>
        <v>-0.19619710110250255</v>
      </c>
      <c r="O34">
        <f>(G21-G$18)/(G$23/SQRT(25))</f>
        <v>1.4819189643361987</v>
      </c>
    </row>
    <row r="35" spans="1:15">
      <c r="B35" s="11" t="s">
        <v>9</v>
      </c>
      <c r="C35" s="12">
        <f>'[1]Return data 2010'!K113</f>
        <v>35.25</v>
      </c>
      <c r="D35" s="13">
        <f>'[1]Return data 2010'!L113</f>
        <v>26.4</v>
      </c>
      <c r="E35" s="13">
        <f>'[1]Return data 2010'!M113</f>
        <v>99.940000000000012</v>
      </c>
      <c r="F35" s="13">
        <f>'[1]Return data 2010'!N113</f>
        <v>42.25</v>
      </c>
      <c r="G35" s="14">
        <f>'[1]Return data 2010'!O113</f>
        <v>24.96</v>
      </c>
    </row>
    <row r="36" spans="1:15">
      <c r="B36" s="11" t="s">
        <v>10</v>
      </c>
      <c r="C36" s="12">
        <f>'[1]Return data 2010'!K114</f>
        <v>36.639488949332858</v>
      </c>
      <c r="D36" s="13">
        <f>'[1]Return data 2010'!L114</f>
        <v>24.4</v>
      </c>
      <c r="E36" s="13">
        <f>'[1]Return data 2010'!M114</f>
        <v>73.73</v>
      </c>
      <c r="F36" s="13">
        <f>'[1]Return data 2010'!N114</f>
        <v>32.11</v>
      </c>
      <c r="G36" s="14">
        <f>'[1]Return data 2010'!O114</f>
        <v>26.07</v>
      </c>
    </row>
    <row r="37" spans="1:15" ht="15">
      <c r="A37" s="7" t="s">
        <v>20</v>
      </c>
      <c r="C37" s="12"/>
      <c r="D37" s="13"/>
      <c r="E37" s="27"/>
      <c r="F37" s="13"/>
      <c r="G37" s="14"/>
    </row>
    <row r="38" spans="1:15" ht="15">
      <c r="B38" s="21" t="s">
        <v>21</v>
      </c>
      <c r="C38" s="12"/>
      <c r="D38" s="13"/>
      <c r="E38" s="27"/>
      <c r="F38" s="13"/>
      <c r="G38" s="14"/>
    </row>
    <row r="39" spans="1:15">
      <c r="B39" s="11" t="s">
        <v>7</v>
      </c>
      <c r="C39" s="12">
        <f>'[1]CCR 2010'!S116</f>
        <v>1.4947067596813661</v>
      </c>
      <c r="D39" s="13">
        <f>'[1]CCR 2010'!T116</f>
        <v>1.0143831538204151</v>
      </c>
      <c r="E39" s="13">
        <f>'[1]CCR 2010'!U116</f>
        <v>0.64625065608361032</v>
      </c>
      <c r="F39" s="13">
        <f>'[1]CCR 2010'!V116</f>
        <v>1.053334213451707</v>
      </c>
      <c r="G39" s="14">
        <f>'[1]CCR 2010'!W116</f>
        <v>0.23700172356490823</v>
      </c>
    </row>
    <row r="40" spans="1:15">
      <c r="B40" s="11" t="s">
        <v>8</v>
      </c>
      <c r="C40" s="12">
        <f>'[1]CCR 2010'!S117</f>
        <v>1.8839317510920357</v>
      </c>
      <c r="D40" s="13">
        <f>'[1]CCR 2010'!T117</f>
        <v>3.0463188824878418</v>
      </c>
      <c r="E40" s="13">
        <f>'[1]CCR 2010'!U117</f>
        <v>3.1276075730915842E-2</v>
      </c>
      <c r="F40" s="13">
        <f>'[1]CCR 2010'!V117</f>
        <v>0.97427404092420256</v>
      </c>
      <c r="G40" s="14">
        <f>'[1]CCR 2010'!W117</f>
        <v>-0.24020031719510726</v>
      </c>
    </row>
    <row r="41" spans="1:15">
      <c r="B41" s="11" t="s">
        <v>9</v>
      </c>
      <c r="C41" s="12">
        <f>'[1]CCR 2010'!S118</f>
        <v>0.24983327435201286</v>
      </c>
      <c r="D41" s="13">
        <f>'[1]CCR 2010'!T118</f>
        <v>1.5193504934711775</v>
      </c>
      <c r="E41" s="13">
        <f>'[1]CCR 2010'!U118</f>
        <v>-7.6994430849656403E-2</v>
      </c>
      <c r="F41" s="13">
        <f>'[1]CCR 2010'!V118</f>
        <v>4.1298200814340102E-2</v>
      </c>
      <c r="G41" s="14">
        <f>'[1]CCR 2010'!W118</f>
        <v>0.99424775226968842</v>
      </c>
    </row>
    <row r="42" spans="1:15">
      <c r="B42" s="11" t="s">
        <v>10</v>
      </c>
      <c r="C42" s="12">
        <f>'[1]CCR 2010'!S119</f>
        <v>1.8453714613830501</v>
      </c>
      <c r="D42" s="13">
        <f>'[1]CCR 2010'!T119</f>
        <v>-0.30521915559387125</v>
      </c>
      <c r="E42" s="13">
        <f>'[1]CCR 2010'!U119</f>
        <v>0.52950859784194027</v>
      </c>
      <c r="F42" s="13">
        <f>'[1]CCR 2010'!V119</f>
        <v>1.9267420780795792</v>
      </c>
      <c r="G42" s="14">
        <f>'[1]CCR 2010'!W119</f>
        <v>-0.44905685382964666</v>
      </c>
    </row>
    <row r="43" spans="1:15" ht="15">
      <c r="B43" s="21" t="s">
        <v>22</v>
      </c>
      <c r="C43" s="28"/>
      <c r="D43" s="29"/>
      <c r="E43" s="27"/>
      <c r="F43" s="29"/>
      <c r="G43" s="30"/>
    </row>
    <row r="44" spans="1:15">
      <c r="B44" s="11" t="s">
        <v>7</v>
      </c>
      <c r="C44" s="12">
        <f>'[1]CCR 2010'!S121</f>
        <v>-0.8349407378435354</v>
      </c>
      <c r="D44" s="13">
        <f>'[1]CCR 2010'!T121</f>
        <v>0.43692599357313006</v>
      </c>
      <c r="E44" s="13">
        <f>'[1]CCR 2010'!U121</f>
        <v>-0.40222866939286961</v>
      </c>
      <c r="F44" s="13">
        <f>'[1]CCR 2010'!V121</f>
        <v>-0.86422624371504375</v>
      </c>
      <c r="G44" s="14">
        <f>'[1]CCR 2010'!W121</f>
        <v>0.15598658510779939</v>
      </c>
    </row>
    <row r="45" spans="1:15">
      <c r="B45" s="11" t="s">
        <v>8</v>
      </c>
      <c r="C45" s="12">
        <f>'[1]CCR 2010'!S122</f>
        <v>-0.66843419775306179</v>
      </c>
      <c r="D45" s="13">
        <f>'[1]CCR 2010'!T122</f>
        <v>0.64004393919506897</v>
      </c>
      <c r="E45" s="13">
        <f>'[1]CCR 2010'!U122</f>
        <v>-0.49365945056795141</v>
      </c>
      <c r="F45" s="13">
        <f>'[1]CCR 2010'!V122</f>
        <v>-1.0099888710432807</v>
      </c>
      <c r="G45" s="14">
        <f>'[1]CCR 2010'!W122</f>
        <v>-0.20460249571690217</v>
      </c>
    </row>
    <row r="46" spans="1:15">
      <c r="B46" s="11" t="s">
        <v>9</v>
      </c>
      <c r="C46" s="12">
        <f>'[1]CCR 2010'!S123</f>
        <v>-0.6143069184321921</v>
      </c>
      <c r="D46" s="13">
        <f>'[1]CCR 2010'!T123</f>
        <v>0.43749496777506286</v>
      </c>
      <c r="E46" s="13">
        <f>'[1]CCR 2010'!U123</f>
        <v>-0.31044512272412472</v>
      </c>
      <c r="F46" s="13">
        <f>'[1]CCR 2010'!V123</f>
        <v>-0.51958168627648582</v>
      </c>
      <c r="G46" s="14">
        <f>'[1]CCR 2010'!W123</f>
        <v>0.79166247287555236</v>
      </c>
    </row>
    <row r="47" spans="1:15">
      <c r="B47" s="11" t="s">
        <v>10</v>
      </c>
      <c r="C47" s="12">
        <f>'[1]CCR 2010'!S124</f>
        <v>-1.3565847541076239</v>
      </c>
      <c r="D47" s="13">
        <f>'[1]CCR 2010'!T124</f>
        <v>0.25910494210572521</v>
      </c>
      <c r="E47" s="13">
        <f>'[1]CCR 2010'!U124</f>
        <v>-0.44570104823738216</v>
      </c>
      <c r="F47" s="13">
        <f>'[1]CCR 2010'!V124</f>
        <v>-1.2951295228319646</v>
      </c>
      <c r="G47" s="14">
        <f>'[1]CCR 2010'!W124</f>
        <v>-0.25809788216134</v>
      </c>
    </row>
    <row r="48" spans="1:15" ht="15">
      <c r="A48" s="7" t="s">
        <v>23</v>
      </c>
      <c r="C48" s="12"/>
      <c r="D48" s="13"/>
      <c r="E48" s="27"/>
      <c r="F48" s="13"/>
      <c r="G48" s="14"/>
    </row>
    <row r="49" spans="2:7" ht="15">
      <c r="B49" s="21" t="s">
        <v>24</v>
      </c>
      <c r="C49" s="28"/>
      <c r="D49" s="29"/>
      <c r="E49" s="27"/>
      <c r="F49" s="29"/>
      <c r="G49" s="30"/>
    </row>
    <row r="50" spans="2:7">
      <c r="B50" s="11" t="s">
        <v>7</v>
      </c>
      <c r="C50" s="12">
        <f>'[1]Return data 2010'!K131</f>
        <v>0.38047986512247339</v>
      </c>
      <c r="D50" s="13">
        <f>'[1]Return data 2010'!L131</f>
        <v>0.24583549763274157</v>
      </c>
      <c r="E50" s="13">
        <f>'[1]Return data 2010'!M131</f>
        <v>0.37032245162466843</v>
      </c>
      <c r="F50" s="13">
        <f>'[1]Return data 2010'!N131</f>
        <v>0.3865518228546384</v>
      </c>
      <c r="G50" s="14">
        <f>'[1]Return data 2010'!O131</f>
        <v>0.22188584484805474</v>
      </c>
    </row>
    <row r="51" spans="2:7">
      <c r="B51" s="11" t="s">
        <v>8</v>
      </c>
      <c r="C51" s="12">
        <f>'[1]Return data 2010'!K132</f>
        <v>0.43269750420851882</v>
      </c>
      <c r="D51" s="13">
        <f>'[1]Return data 2010'!L132</f>
        <v>0.21640278544782893</v>
      </c>
      <c r="E51" s="13">
        <f>'[1]Return data 2010'!M132</f>
        <v>0.40637262108935596</v>
      </c>
      <c r="F51" s="13">
        <f>'[1]Return data 2010'!N132</f>
        <v>0.45949549379663368</v>
      </c>
      <c r="G51" s="14">
        <f>'[1]Return data 2010'!O132</f>
        <v>0.59131673863943612</v>
      </c>
    </row>
    <row r="52" spans="2:7">
      <c r="B52" s="11" t="s">
        <v>9</v>
      </c>
      <c r="C52" s="12">
        <f>'[1]Return data 2010'!K133</f>
        <v>0.33966027054129411</v>
      </c>
      <c r="D52" s="13">
        <f>'[1]Return data 2010'!L133</f>
        <v>4.5636267640335522E-2</v>
      </c>
      <c r="E52" s="13">
        <f>'[1]Return data 2010'!M133</f>
        <v>0.37685314388624142</v>
      </c>
      <c r="F52" s="13">
        <f>'[1]Return data 2010'!N133</f>
        <v>0.28483411019598626</v>
      </c>
      <c r="G52" s="14">
        <f>'[1]Return data 2010'!O133</f>
        <v>-0.10541300146741345</v>
      </c>
    </row>
    <row r="53" spans="2:7">
      <c r="B53" s="11" t="s">
        <v>10</v>
      </c>
      <c r="C53" s="12">
        <f>'[1]Return data 2010'!K134</f>
        <v>0.34964969615868985</v>
      </c>
      <c r="D53" s="13">
        <f>'[1]Return data 2010'!L134</f>
        <v>0.51479282627703571</v>
      </c>
      <c r="E53" s="13">
        <f>'[1]Return data 2010'!M134</f>
        <v>0.33563644842491941</v>
      </c>
      <c r="F53" s="13">
        <f>'[1]Return data 2010'!N134</f>
        <v>0.40331489770219991</v>
      </c>
      <c r="G53" s="14">
        <f>'[1]Return data 2010'!O134</f>
        <v>0.40780457932363812</v>
      </c>
    </row>
    <row r="54" spans="2:7" ht="15">
      <c r="B54" s="21" t="s">
        <v>25</v>
      </c>
      <c r="C54" s="6"/>
      <c r="D54" s="27"/>
      <c r="E54" s="27"/>
      <c r="F54" s="27"/>
      <c r="G54" s="31"/>
    </row>
    <row r="55" spans="2:7">
      <c r="B55" s="11" t="s">
        <v>7</v>
      </c>
      <c r="C55" s="32">
        <f>'[1]CCR 2010'!B136</f>
        <v>-27.414816947275202</v>
      </c>
      <c r="D55" s="33">
        <f>'[1]CCR 2010'!C136</f>
        <v>-10.810446803306665</v>
      </c>
      <c r="E55" s="33">
        <f>'[1]CCR 2010'!D136</f>
        <v>-65.12565107937921</v>
      </c>
      <c r="F55" s="33">
        <f>'[1]CCR 2010'!E136</f>
        <v>-36.862511880826474</v>
      </c>
      <c r="G55" s="17">
        <f>'[1]CCR 2010'!F136</f>
        <v>-11.68859636711667</v>
      </c>
    </row>
    <row r="56" spans="2:7">
      <c r="B56" s="11" t="s">
        <v>8</v>
      </c>
      <c r="C56" s="32">
        <f>'[1]CCR 2010'!B137</f>
        <v>-40.043000223177181</v>
      </c>
      <c r="D56" s="33">
        <f>'[1]CCR 2010'!C137</f>
        <v>-14.546834676332434</v>
      </c>
      <c r="E56" s="33">
        <f>'[1]CCR 2010'!D137</f>
        <v>-78.600120707650177</v>
      </c>
      <c r="F56" s="33">
        <f>'[1]CCR 2010'!E137</f>
        <v>-53.428189851038582</v>
      </c>
      <c r="G56" s="17">
        <f>'[1]CCR 2010'!F137</f>
        <v>-5.4767075829686966</v>
      </c>
    </row>
    <row r="57" spans="2:7">
      <c r="B57" s="11" t="s">
        <v>9</v>
      </c>
      <c r="C57" s="32">
        <f>'[1]CCR 2010'!B138</f>
        <v>-29.077598817965843</v>
      </c>
      <c r="D57" s="33">
        <f>'[1]CCR 2010'!C138</f>
        <v>-13.52621473500065</v>
      </c>
      <c r="E57" s="33">
        <f>'[1]CCR 2010'!D138</f>
        <v>-49.529741728386242</v>
      </c>
      <c r="F57" s="33">
        <f>'[1]CCR 2010'!E138</f>
        <v>-30.508254415024563</v>
      </c>
      <c r="G57" s="17">
        <f>'[1]CCR 2010'!F138</f>
        <v>-12.464074305329408</v>
      </c>
    </row>
    <row r="58" spans="2:7">
      <c r="B58" s="11" t="s">
        <v>10</v>
      </c>
      <c r="C58" s="32">
        <f>'[1]CCR 2010'!B139</f>
        <v>-46.350886116771903</v>
      </c>
      <c r="D58" s="33">
        <f>'[1]CCR 2010'!C139</f>
        <v>-10.249309355376203</v>
      </c>
      <c r="E58" s="33">
        <f>'[1]CCR 2010'!D139</f>
        <v>-49.156802529329596</v>
      </c>
      <c r="F58" s="33">
        <f>'[1]CCR 2010'!E139</f>
        <v>-42.282784654260681</v>
      </c>
      <c r="G58" s="17">
        <f>'[1]CCR 2010'!F139</f>
        <v>-13.845487520554849</v>
      </c>
    </row>
    <row r="59" spans="2:7" ht="15">
      <c r="B59" s="21" t="s">
        <v>26</v>
      </c>
      <c r="C59" s="6"/>
      <c r="D59" s="27"/>
      <c r="E59" s="27"/>
      <c r="F59" s="27"/>
      <c r="G59" s="31"/>
    </row>
    <row r="60" spans="2:7">
      <c r="B60" s="11" t="s">
        <v>7</v>
      </c>
      <c r="C60" s="32">
        <v>-2.6212297423400983</v>
      </c>
      <c r="D60" s="33">
        <v>0.33923249632342767</v>
      </c>
      <c r="E60" s="33">
        <v>-18.219432518682588</v>
      </c>
      <c r="F60" s="33">
        <v>-9.4020266558883137</v>
      </c>
      <c r="G60" s="17">
        <v>-0.98891953895471651</v>
      </c>
    </row>
    <row r="61" spans="2:7">
      <c r="B61" s="11" t="s">
        <v>8</v>
      </c>
      <c r="C61" s="32">
        <v>-13.580368320235348</v>
      </c>
      <c r="D61" s="33">
        <v>-3.3179157583679029</v>
      </c>
      <c r="E61" s="33">
        <v>-16.512985238528032</v>
      </c>
      <c r="F61" s="33">
        <v>-20.337265681304615</v>
      </c>
      <c r="G61" s="17">
        <v>-1.2192311559720306</v>
      </c>
    </row>
    <row r="62" spans="2:7">
      <c r="B62" s="11" t="s">
        <v>9</v>
      </c>
      <c r="C62" s="32">
        <v>-8.1895592014986427</v>
      </c>
      <c r="D62" s="33">
        <v>-1.1520045803861638</v>
      </c>
      <c r="E62" s="33">
        <v>-10.383962911508547</v>
      </c>
      <c r="F62" s="33">
        <v>-6.8894572455945813</v>
      </c>
      <c r="G62" s="17">
        <v>1.1605820061227803</v>
      </c>
    </row>
    <row r="63" spans="2:7">
      <c r="B63" s="11" t="s">
        <v>10</v>
      </c>
      <c r="C63" s="34">
        <v>-18.65760911305199</v>
      </c>
      <c r="D63" s="35">
        <v>-1.0333390703798795</v>
      </c>
      <c r="E63" s="35">
        <v>-15.329268241546188</v>
      </c>
      <c r="F63" s="35">
        <v>-18.264825416281205</v>
      </c>
      <c r="G63" s="18">
        <v>-1.828141324421539</v>
      </c>
    </row>
    <row r="64" spans="2:7">
      <c r="B64" s="36"/>
    </row>
    <row r="65" spans="1:1">
      <c r="A65" t="s">
        <v>27</v>
      </c>
    </row>
    <row r="66" spans="1:1">
      <c r="A66" t="s">
        <v>28</v>
      </c>
    </row>
    <row r="67" spans="1:1">
      <c r="A67" s="37" t="s">
        <v>29</v>
      </c>
    </row>
    <row r="68" spans="1:1">
      <c r="A68" t="s">
        <v>30</v>
      </c>
    </row>
    <row r="69" spans="1:1">
      <c r="A69" t="s">
        <v>31</v>
      </c>
    </row>
    <row r="70" spans="1:1">
      <c r="A70" t="s">
        <v>32</v>
      </c>
    </row>
    <row r="71" spans="1:1">
      <c r="A71" t="s">
        <v>33</v>
      </c>
    </row>
  </sheetData>
  <mergeCells count="1">
    <mergeCell ref="I4:L4"/>
  </mergeCells>
  <phoneticPr fontId="10" type="noConversion"/>
  <hyperlinks>
    <hyperlink ref="A67" r:id="rId1"/>
  </hyperlinks>
  <pageMargins left="0.5" right="0.5" top="0.75" bottom="0.75" header="0.25" footer="0.25"/>
  <pageSetup scale="6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5.2</vt:lpstr>
      <vt:lpstr>'Table 5.2'!Print_Area</vt:lpstr>
    </vt:vector>
  </TitlesOfParts>
  <Company>The McGraw-Hill Companies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Bathurst, Noelle</dc:creator>
  <cp:lastModifiedBy>IT Operations</cp:lastModifiedBy>
  <dcterms:created xsi:type="dcterms:W3CDTF">2012-08-07T15:25:18Z</dcterms:created>
  <dcterms:modified xsi:type="dcterms:W3CDTF">2012-08-13T01:29:51Z</dcterms:modified>
</cp:coreProperties>
</file>