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12-04A" sheetId="1" r:id="rId1"/>
    <sheet name="Given P12-04A" sheetId="2" r:id="rId2"/>
    <sheet name="P12-05A" sheetId="3" r:id="rId3"/>
    <sheet name="Given P12-05A" sheetId="4" r:id="rId4"/>
    <sheet name="P12-06A" sheetId="5" r:id="rId5"/>
    <sheet name="Given P12-06A" sheetId="6" r:id="rId6"/>
  </sheets>
  <definedNames>
    <definedName name="_xlnm.Print_Titles" localSheetId="5">'Given P12-06A'!$1:$2</definedName>
    <definedName name="_xlnm.Print_Titles" localSheetId="2">'P12-05A'!$1:$4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8"/>
            <rFont val="Tahoma"/>
            <family val="2"/>
          </rPr>
          <t>Enter appropriate data in yellow cells. Some of your entries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F13" authorId="0">
      <text>
        <r>
          <rPr>
            <sz val="8"/>
            <rFont val="Tahoma"/>
            <family val="2"/>
          </rPr>
          <t>Enter the letter given in the problem that corresponds to the transaction or event.</t>
        </r>
      </text>
    </comment>
    <comment ref="G13" authorId="0">
      <text>
        <r>
          <rPr>
            <sz val="8"/>
            <rFont val="Tahoma"/>
            <family val="2"/>
          </rPr>
          <t>Enter appropriate data in yellow cells. Your totals in the debit and credit columns will be verified.</t>
        </r>
      </text>
    </comment>
    <comment ref="H13" authorId="0">
      <text>
        <r>
          <rPr>
            <sz val="8"/>
            <rFont val="Tahoma"/>
            <family val="2"/>
          </rPr>
          <t>Enter the letter given in the problem that corresponds to the transaction or event.</t>
        </r>
      </text>
    </comment>
    <comment ref="I13" authorId="0">
      <text>
        <r>
          <rPr>
            <sz val="8"/>
            <rFont val="Tahoma"/>
            <family val="2"/>
          </rPr>
          <t>Enter appropriate data in yellow cells. Your totals in the debit and credit columns will be verified.</t>
        </r>
      </text>
    </comment>
    <comment ref="E49" authorId="0">
      <text>
        <r>
          <rPr>
            <sz val="8"/>
            <rFont val="Tahoma"/>
            <family val="2"/>
          </rPr>
          <t>Enter appropriate data in yellow cells. Some of your entries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F10" authorId="0">
      <text>
        <r>
          <rPr>
            <sz val="8"/>
            <rFont val="Tahoma"/>
            <family val="2"/>
          </rPr>
          <t>Enter appropriate data in yellow cells. Some of your entries will be verified.</t>
        </r>
      </text>
    </comment>
  </commentList>
</comments>
</file>

<file path=xl/sharedStrings.xml><?xml version="1.0" encoding="utf-8"?>
<sst xmlns="http://schemas.openxmlformats.org/spreadsheetml/2006/main" count="236" uniqueCount="107">
  <si>
    <t>Student Name:</t>
  </si>
  <si>
    <t>Class:</t>
  </si>
  <si>
    <t>Comparative Balance Sheet</t>
  </si>
  <si>
    <t>December 31</t>
  </si>
  <si>
    <t>Statement of Cash Flows</t>
  </si>
  <si>
    <t>Assets</t>
  </si>
  <si>
    <t>Cash</t>
  </si>
  <si>
    <t>Accounts receivable</t>
  </si>
  <si>
    <t>Cash flows from operating activities:</t>
  </si>
  <si>
    <t>Merchandise inventory</t>
  </si>
  <si>
    <t>Equipment</t>
  </si>
  <si>
    <t xml:space="preserve">  Cash paid for other operating expenses</t>
  </si>
  <si>
    <t xml:space="preserve">  Net cash provided by operating activities</t>
  </si>
  <si>
    <t>Cash flows from investing activities:</t>
  </si>
  <si>
    <t>Accounts payable</t>
  </si>
  <si>
    <t xml:space="preserve">  Cash paid for equipment</t>
  </si>
  <si>
    <t>Income taxes payable</t>
  </si>
  <si>
    <t>Cash flows from financing activities:</t>
  </si>
  <si>
    <t>Common stock, $2 par value</t>
  </si>
  <si>
    <t>Contributed capital in excess of</t>
  </si>
  <si>
    <t xml:space="preserve">  Cash paid for cash dividends</t>
  </si>
  <si>
    <t xml:space="preserve">  par value, common stock</t>
  </si>
  <si>
    <t xml:space="preserve">  Net cash used in financing activities</t>
  </si>
  <si>
    <t>Retained earnings</t>
  </si>
  <si>
    <t>Net increase in cash</t>
  </si>
  <si>
    <t>Income Statement</t>
  </si>
  <si>
    <t>Sales</t>
  </si>
  <si>
    <t>Cost of goods sold</t>
  </si>
  <si>
    <t>Gross profit</t>
  </si>
  <si>
    <t>Operating expenses:</t>
  </si>
  <si>
    <t xml:space="preserve">  Depreciation expense</t>
  </si>
  <si>
    <t xml:space="preserve">  Other expenses</t>
  </si>
  <si>
    <t>Income taxes</t>
  </si>
  <si>
    <t>Net income</t>
  </si>
  <si>
    <t>Additional information:</t>
  </si>
  <si>
    <t>Equipment purchased for cash</t>
  </si>
  <si>
    <t>Number of stock shares issued</t>
  </si>
  <si>
    <t>Price per share of stock issued</t>
  </si>
  <si>
    <t>Cash dividends declared and paid</t>
  </si>
  <si>
    <t>Accumulated depreciation, Equipment</t>
  </si>
  <si>
    <t>Total assets</t>
  </si>
  <si>
    <t>Income before taxes</t>
  </si>
  <si>
    <t xml:space="preserve">  Cash from issuing stock</t>
  </si>
  <si>
    <t xml:space="preserve">  Net income</t>
  </si>
  <si>
    <t xml:space="preserve">  Adjustments to reconcile net income to net</t>
  </si>
  <si>
    <t>Spreadsheet for Statement of Cash Flows</t>
  </si>
  <si>
    <t>Analysis of Changes</t>
  </si>
  <si>
    <t>Debit</t>
  </si>
  <si>
    <t>Credit</t>
  </si>
  <si>
    <t>Statement of cash flows:</t>
  </si>
  <si>
    <t xml:space="preserve">  Operating activities:</t>
  </si>
  <si>
    <t xml:space="preserve">    Net income</t>
  </si>
  <si>
    <t xml:space="preserve">    Increase in accounts receivable</t>
  </si>
  <si>
    <t xml:space="preserve">    Increase in merchandise inventory</t>
  </si>
  <si>
    <t xml:space="preserve">    Increase in income tax payable</t>
  </si>
  <si>
    <t xml:space="preserve">    Depreciation expense</t>
  </si>
  <si>
    <t xml:space="preserve">  Investing activities:</t>
  </si>
  <si>
    <t xml:space="preserve">    Payment for equipment</t>
  </si>
  <si>
    <t xml:space="preserve">  Financing activities:</t>
  </si>
  <si>
    <t xml:space="preserve">    Issued common stock for cash</t>
  </si>
  <si>
    <t xml:space="preserve">    Paid cash dividends</t>
  </si>
  <si>
    <t>Check figure:</t>
  </si>
  <si>
    <t>(1) Cash from operating activities</t>
  </si>
  <si>
    <t xml:space="preserve">    cash provided by operating activities</t>
  </si>
  <si>
    <t xml:space="preserve">    Increase in inventory</t>
  </si>
  <si>
    <t xml:space="preserve">    Increase in taxes payable</t>
  </si>
  <si>
    <t>Accumulated depreciation, equip.</t>
  </si>
  <si>
    <t>Liabilities and Equity</t>
  </si>
  <si>
    <t>Total liabilities and equity</t>
  </si>
  <si>
    <t xml:space="preserve">  Cash received from issuing stock</t>
  </si>
  <si>
    <t>December</t>
  </si>
  <si>
    <t xml:space="preserve">December </t>
  </si>
  <si>
    <t>GOLDEN CORPORATION</t>
  </si>
  <si>
    <t>For Year Ended December 31,  2013</t>
  </si>
  <si>
    <t>For Year Ended December 31, 2013</t>
  </si>
  <si>
    <t>Cash balance at beginning of 2013</t>
  </si>
  <si>
    <t>Cash balance at end of 2013</t>
  </si>
  <si>
    <t>31, 2013</t>
  </si>
  <si>
    <t>December 13, 2013 and 2012</t>
  </si>
  <si>
    <t>31, 2012</t>
  </si>
  <si>
    <t xml:space="preserve">    Increase in accounts payable</t>
  </si>
  <si>
    <t>Cash balance at December 31, 2012</t>
  </si>
  <si>
    <t>Cash balance at December 31, 2013</t>
  </si>
  <si>
    <t xml:space="preserve">Balance sheet-debits </t>
  </si>
  <si>
    <t>Balance sheet-credits</t>
  </si>
  <si>
    <t>Analysis of changes column totals</t>
  </si>
  <si>
    <t>Cash used in financing activities</t>
  </si>
  <si>
    <t>Paid-in capital in excess of</t>
  </si>
  <si>
    <t>Given Data P12-06A:</t>
  </si>
  <si>
    <t>Problem 12-06A</t>
  </si>
  <si>
    <t>Given Data P12-05A:</t>
  </si>
  <si>
    <t>Problem 12-05A</t>
  </si>
  <si>
    <t>Given Data P12-04A:</t>
  </si>
  <si>
    <t>Problem 12-04A</t>
  </si>
  <si>
    <t xml:space="preserve">  Cash received from customers (Note 1)</t>
  </si>
  <si>
    <t xml:space="preserve">  Cash paid for merchandise (Note 2)</t>
  </si>
  <si>
    <t xml:space="preserve">  Cash paid for income taxes (Note 3)</t>
  </si>
  <si>
    <t>Note 1:</t>
  </si>
  <si>
    <t>Increase in receivables</t>
  </si>
  <si>
    <t>Note 2:</t>
  </si>
  <si>
    <t>Increase in inventory</t>
  </si>
  <si>
    <t>Increase in accounts payable</t>
  </si>
  <si>
    <t>Note 3:</t>
  </si>
  <si>
    <t>Income taxes expense</t>
  </si>
  <si>
    <t>Increase in income taxes payable</t>
  </si>
  <si>
    <t>Cash received from customers</t>
  </si>
  <si>
    <t>Supporting Calculations: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</si>
</sst>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4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rgb="FF99CCFF"/>
      </bottom>
    </border>
    <border>
      <left>
        <color indexed="63"/>
      </left>
      <right>
        <color indexed="63"/>
      </right>
      <top style="hair">
        <color rgb="FF99CCFF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41" fontId="0" fillId="31" borderId="0">
      <alignment horizontal="center"/>
      <protection/>
    </xf>
    <xf numFmtId="41" fontId="0" fillId="32" borderId="0" applyBorder="0">
      <alignment/>
      <protection locked="0"/>
    </xf>
    <xf numFmtId="0" fontId="40" fillId="33" borderId="0" applyNumberFormat="0" applyBorder="0" applyAlignment="0" applyProtection="0"/>
    <xf numFmtId="0" fontId="0" fillId="34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35" borderId="0" xfId="0" applyNumberFormat="1" applyFont="1" applyFill="1" applyBorder="1" applyAlignment="1" applyProtection="1">
      <alignment/>
      <protection/>
    </xf>
    <xf numFmtId="1" fontId="0" fillId="35" borderId="0" xfId="0" applyNumberFormat="1" applyFont="1" applyFill="1" applyBorder="1" applyAlignment="1">
      <alignment horizontal="centerContinuous"/>
    </xf>
    <xf numFmtId="165" fontId="0" fillId="35" borderId="0" xfId="0" applyNumberFormat="1" applyFont="1" applyFill="1" applyBorder="1" applyAlignment="1">
      <alignment horizontal="centerContinuous"/>
    </xf>
    <xf numFmtId="1" fontId="0" fillId="35" borderId="0" xfId="0" applyNumberFormat="1" applyFont="1" applyFill="1" applyBorder="1" applyAlignment="1">
      <alignment/>
    </xf>
    <xf numFmtId="0" fontId="0" fillId="35" borderId="0" xfId="0" applyFill="1" applyAlignment="1">
      <alignment horizontal="centerContinuous"/>
    </xf>
    <xf numFmtId="167" fontId="0" fillId="35" borderId="0" xfId="42" applyNumberFormat="1" applyFont="1" applyFill="1" applyBorder="1" applyAlignment="1">
      <alignment/>
    </xf>
    <xf numFmtId="0" fontId="0" fillId="35" borderId="0" xfId="0" applyFill="1" applyAlignment="1">
      <alignment/>
    </xf>
    <xf numFmtId="1" fontId="6" fillId="35" borderId="0" xfId="0" applyNumberFormat="1" applyFont="1" applyFill="1" applyBorder="1" applyAlignment="1" applyProtection="1">
      <alignment/>
      <protection/>
    </xf>
    <xf numFmtId="1" fontId="0" fillId="35" borderId="0" xfId="0" applyNumberFormat="1" applyFont="1" applyFill="1" applyBorder="1" applyAlignment="1" applyProtection="1">
      <alignment horizontal="centerContinuous"/>
      <protection/>
    </xf>
    <xf numFmtId="0" fontId="0" fillId="35" borderId="0" xfId="0" applyFont="1" applyFill="1" applyAlignment="1">
      <alignment/>
    </xf>
    <xf numFmtId="1" fontId="0" fillId="35" borderId="0" xfId="0" applyNumberFormat="1" applyFont="1" applyFill="1" applyBorder="1" applyAlignment="1" applyProtection="1">
      <alignment/>
      <protection/>
    </xf>
    <xf numFmtId="1" fontId="1" fillId="35" borderId="10" xfId="0" applyNumberFormat="1" applyFont="1" applyFill="1" applyBorder="1" applyAlignment="1" applyProtection="1">
      <alignment/>
      <protection/>
    </xf>
    <xf numFmtId="167" fontId="0" fillId="35" borderId="0" xfId="42" applyNumberFormat="1" applyFont="1" applyFill="1" applyBorder="1" applyAlignment="1" applyProtection="1">
      <alignment horizontal="center"/>
      <protection/>
    </xf>
    <xf numFmtId="167" fontId="0" fillId="35" borderId="0" xfId="42" applyNumberFormat="1" applyFont="1" applyFill="1" applyBorder="1" applyAlignment="1" applyProtection="1">
      <alignment horizontal="center"/>
      <protection/>
    </xf>
    <xf numFmtId="1" fontId="0" fillId="35" borderId="0" xfId="0" applyNumberFormat="1" applyFont="1" applyFill="1" applyBorder="1" applyAlignment="1" applyProtection="1">
      <alignment horizontal="center"/>
      <protection/>
    </xf>
    <xf numFmtId="167" fontId="0" fillId="35" borderId="11" xfId="42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0" fontId="5" fillId="35" borderId="0" xfId="0" applyFont="1" applyFill="1" applyAlignment="1" applyProtection="1">
      <alignment/>
      <protection/>
    </xf>
    <xf numFmtId="0" fontId="8" fillId="35" borderId="0" xfId="0" applyFont="1" applyFill="1" applyAlignment="1">
      <alignment horizontal="center"/>
    </xf>
    <xf numFmtId="1" fontId="1" fillId="35" borderId="0" xfId="0" applyNumberFormat="1" applyFont="1" applyFill="1" applyBorder="1" applyAlignment="1">
      <alignment horizontal="center"/>
    </xf>
    <xf numFmtId="41" fontId="0" fillId="35" borderId="0" xfId="42" applyNumberFormat="1" applyFont="1" applyFill="1" applyBorder="1" applyAlignment="1" applyProtection="1">
      <alignment/>
      <protection/>
    </xf>
    <xf numFmtId="41" fontId="0" fillId="35" borderId="0" xfId="0" applyNumberFormat="1" applyFont="1" applyFill="1" applyAlignment="1">
      <alignment/>
    </xf>
    <xf numFmtId="41" fontId="0" fillId="35" borderId="0" xfId="42" applyNumberFormat="1" applyFont="1" applyFill="1" applyBorder="1" applyAlignment="1" applyProtection="1">
      <alignment/>
      <protection/>
    </xf>
    <xf numFmtId="44" fontId="0" fillId="35" borderId="0" xfId="0" applyNumberFormat="1" applyFill="1" applyAlignment="1">
      <alignment/>
    </xf>
    <xf numFmtId="1" fontId="1" fillId="35" borderId="10" xfId="0" applyNumberFormat="1" applyFont="1" applyFill="1" applyBorder="1" applyAlignment="1" quotePrefix="1">
      <alignment horizontal="centerContinuous"/>
    </xf>
    <xf numFmtId="1" fontId="1" fillId="35" borderId="10" xfId="0" applyNumberFormat="1" applyFont="1" applyFill="1" applyBorder="1" applyAlignment="1">
      <alignment horizontal="centerContinuous"/>
    </xf>
    <xf numFmtId="41" fontId="0" fillId="35" borderId="0" xfId="42" applyNumberFormat="1" applyFont="1" applyFill="1" applyBorder="1" applyAlignment="1">
      <alignment/>
    </xf>
    <xf numFmtId="41" fontId="0" fillId="35" borderId="10" xfId="42" applyNumberFormat="1" applyFont="1" applyFill="1" applyBorder="1" applyAlignment="1" applyProtection="1">
      <alignment/>
      <protection/>
    </xf>
    <xf numFmtId="41" fontId="0" fillId="35" borderId="0" xfId="44" applyNumberFormat="1" applyFont="1" applyFill="1" applyBorder="1" applyAlignment="1" applyProtection="1">
      <alignment/>
      <protection/>
    </xf>
    <xf numFmtId="41" fontId="0" fillId="35" borderId="0" xfId="42" applyNumberFormat="1" applyFont="1" applyFill="1" applyBorder="1" applyAlignment="1" applyProtection="1">
      <alignment horizontal="centerContinuous"/>
      <protection/>
    </xf>
    <xf numFmtId="41" fontId="0" fillId="35" borderId="0" xfId="0" applyNumberForma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Border="1" applyAlignment="1" applyProtection="1">
      <alignment/>
      <protection/>
    </xf>
    <xf numFmtId="42" fontId="0" fillId="35" borderId="0" xfId="44" applyNumberFormat="1" applyFont="1" applyFill="1" applyAlignment="1">
      <alignment/>
    </xf>
    <xf numFmtId="42" fontId="0" fillId="35" borderId="0" xfId="44" applyNumberFormat="1" applyFont="1" applyFill="1" applyBorder="1" applyAlignment="1">
      <alignment/>
    </xf>
    <xf numFmtId="42" fontId="0" fillId="35" borderId="12" xfId="44" applyNumberFormat="1" applyFont="1" applyFill="1" applyBorder="1" applyAlignment="1" applyProtection="1">
      <alignment/>
      <protection/>
    </xf>
    <xf numFmtId="42" fontId="0" fillId="35" borderId="0" xfId="44" applyNumberFormat="1" applyFont="1" applyFill="1" applyBorder="1" applyAlignment="1" applyProtection="1">
      <alignment/>
      <protection/>
    </xf>
    <xf numFmtId="42" fontId="0" fillId="35" borderId="12" xfId="44" applyNumberFormat="1" applyFont="1" applyFill="1" applyBorder="1" applyAlignment="1">
      <alignment/>
    </xf>
    <xf numFmtId="42" fontId="0" fillId="35" borderId="0" xfId="42" applyNumberFormat="1" applyFont="1" applyFill="1" applyBorder="1" applyAlignment="1">
      <alignment/>
    </xf>
    <xf numFmtId="41" fontId="0" fillId="36" borderId="10" xfId="42" applyNumberFormat="1" applyFont="1" applyFill="1" applyBorder="1" applyAlignment="1" applyProtection="1">
      <alignment/>
      <protection locked="0"/>
    </xf>
    <xf numFmtId="42" fontId="0" fillId="36" borderId="13" xfId="44" applyNumberFormat="1" applyFont="1" applyFill="1" applyBorder="1" applyAlignment="1" applyProtection="1">
      <alignment/>
      <protection locked="0"/>
    </xf>
    <xf numFmtId="42" fontId="0" fillId="36" borderId="12" xfId="44" applyNumberFormat="1" applyFont="1" applyFill="1" applyBorder="1" applyAlignment="1" applyProtection="1">
      <alignment/>
      <protection locked="0"/>
    </xf>
    <xf numFmtId="41" fontId="0" fillId="36" borderId="13" xfId="44" applyNumberFormat="1" applyFont="1" applyFill="1" applyBorder="1" applyAlignment="1" applyProtection="1">
      <alignment/>
      <protection locked="0"/>
    </xf>
    <xf numFmtId="41" fontId="0" fillId="36" borderId="0" xfId="42" applyNumberFormat="1" applyFont="1" applyFill="1" applyBorder="1" applyAlignment="1" applyProtection="1">
      <alignment/>
      <protection locked="0"/>
    </xf>
    <xf numFmtId="42" fontId="0" fillId="36" borderId="0" xfId="44" applyNumberFormat="1" applyFont="1" applyFill="1" applyBorder="1" applyAlignment="1" applyProtection="1">
      <alignment/>
      <protection locked="0"/>
    </xf>
    <xf numFmtId="41" fontId="0" fillId="36" borderId="14" xfId="42" applyNumberFormat="1" applyFont="1" applyFill="1" applyBorder="1" applyAlignment="1" applyProtection="1">
      <alignment/>
      <protection locked="0"/>
    </xf>
    <xf numFmtId="42" fontId="0" fillId="36" borderId="0" xfId="44" applyNumberFormat="1" applyFont="1" applyFill="1" applyBorder="1" applyAlignment="1" applyProtection="1">
      <alignment/>
      <protection locked="0"/>
    </xf>
    <xf numFmtId="0" fontId="1" fillId="35" borderId="10" xfId="0" applyFont="1" applyFill="1" applyBorder="1" applyAlignment="1">
      <alignment horizontal="centerContinuous"/>
    </xf>
    <xf numFmtId="1" fontId="1" fillId="35" borderId="1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42" fontId="0" fillId="36" borderId="15" xfId="44" applyNumberFormat="1" applyFont="1" applyFill="1" applyBorder="1" applyAlignment="1" applyProtection="1">
      <alignment/>
      <protection locked="0"/>
    </xf>
    <xf numFmtId="41" fontId="0" fillId="36" borderId="13" xfId="42" applyNumberFormat="1" applyFont="1" applyFill="1" applyBorder="1" applyAlignment="1" applyProtection="1">
      <alignment/>
      <protection locked="0"/>
    </xf>
    <xf numFmtId="167" fontId="0" fillId="36" borderId="0" xfId="42" applyNumberFormat="1" applyFont="1" applyFill="1" applyBorder="1" applyAlignment="1" applyProtection="1">
      <alignment horizontal="center"/>
      <protection locked="0"/>
    </xf>
    <xf numFmtId="167" fontId="0" fillId="36" borderId="0" xfId="42" applyNumberFormat="1" applyFont="1" applyFill="1" applyBorder="1" applyAlignment="1" applyProtection="1">
      <alignment horizontal="center"/>
      <protection locked="0"/>
    </xf>
    <xf numFmtId="167" fontId="0" fillId="36" borderId="14" xfId="42" applyNumberFormat="1" applyFont="1" applyFill="1" applyBorder="1" applyAlignment="1" applyProtection="1">
      <alignment horizontal="center"/>
      <protection locked="0"/>
    </xf>
    <xf numFmtId="167" fontId="0" fillId="36" borderId="14" xfId="42" applyNumberFormat="1" applyFont="1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1" fontId="0" fillId="36" borderId="10" xfId="0" applyNumberFormat="1" applyFont="1" applyFill="1" applyBorder="1" applyAlignment="1" applyProtection="1">
      <alignment horizontal="center"/>
      <protection locked="0"/>
    </xf>
    <xf numFmtId="167" fontId="0" fillId="36" borderId="14" xfId="42" applyNumberFormat="1" applyFill="1" applyBorder="1" applyAlignment="1" applyProtection="1">
      <alignment horizontal="center"/>
      <protection locked="0"/>
    </xf>
    <xf numFmtId="41" fontId="0" fillId="35" borderId="12" xfId="42" applyNumberFormat="1" applyFont="1" applyFill="1" applyBorder="1" applyAlignment="1" applyProtection="1">
      <alignment/>
      <protection/>
    </xf>
    <xf numFmtId="41" fontId="0" fillId="35" borderId="0" xfId="42" applyNumberFormat="1" applyFill="1" applyAlignment="1">
      <alignment/>
    </xf>
    <xf numFmtId="41" fontId="0" fillId="35" borderId="0" xfId="0" applyNumberFormat="1" applyFont="1" applyFill="1" applyBorder="1" applyAlignment="1" applyProtection="1">
      <alignment/>
      <protection/>
    </xf>
    <xf numFmtId="41" fontId="0" fillId="36" borderId="16" xfId="42" applyNumberFormat="1" applyFont="1" applyFill="1" applyBorder="1" applyAlignment="1" applyProtection="1">
      <alignment/>
      <protection locked="0"/>
    </xf>
    <xf numFmtId="41" fontId="0" fillId="36" borderId="17" xfId="42" applyNumberFormat="1" applyFont="1" applyFill="1" applyBorder="1" applyAlignment="1" applyProtection="1">
      <alignment/>
      <protection locked="0"/>
    </xf>
    <xf numFmtId="41" fontId="0" fillId="36" borderId="17" xfId="42" applyNumberFormat="1" applyFont="1" applyFill="1" applyBorder="1" applyAlignment="1" applyProtection="1">
      <alignment horizontal="centerContinuous"/>
      <protection locked="0"/>
    </xf>
    <xf numFmtId="41" fontId="0" fillId="36" borderId="18" xfId="42" applyNumberFormat="1" applyFont="1" applyFill="1" applyBorder="1" applyAlignment="1" applyProtection="1">
      <alignment/>
      <protection locked="0"/>
    </xf>
    <xf numFmtId="41" fontId="0" fillId="36" borderId="17" xfId="42" applyNumberFormat="1" applyFill="1" applyBorder="1" applyAlignment="1" applyProtection="1">
      <alignment/>
      <protection locked="0"/>
    </xf>
    <xf numFmtId="41" fontId="0" fillId="36" borderId="16" xfId="42" applyNumberFormat="1" applyFont="1" applyFill="1" applyBorder="1" applyAlignment="1" applyProtection="1">
      <alignment/>
      <protection locked="0"/>
    </xf>
    <xf numFmtId="41" fontId="0" fillId="36" borderId="17" xfId="42" applyNumberFormat="1" applyFont="1" applyFill="1" applyBorder="1" applyAlignment="1" applyProtection="1">
      <alignment/>
      <protection locked="0"/>
    </xf>
    <xf numFmtId="41" fontId="0" fillId="36" borderId="18" xfId="0" applyNumberFormat="1" applyFill="1" applyBorder="1" applyAlignment="1" applyProtection="1">
      <alignment/>
      <protection locked="0"/>
    </xf>
    <xf numFmtId="41" fontId="0" fillId="36" borderId="17" xfId="0" applyNumberFormat="1" applyFill="1" applyBorder="1" applyAlignment="1" applyProtection="1">
      <alignment/>
      <protection locked="0"/>
    </xf>
    <xf numFmtId="41" fontId="0" fillId="36" borderId="19" xfId="0" applyNumberFormat="1" applyFill="1" applyBorder="1" applyAlignment="1" applyProtection="1">
      <alignment/>
      <protection locked="0"/>
    </xf>
    <xf numFmtId="41" fontId="0" fillId="36" borderId="12" xfId="42" applyNumberFormat="1" applyFill="1" applyBorder="1" applyAlignment="1" applyProtection="1">
      <alignment/>
      <protection locked="0"/>
    </xf>
    <xf numFmtId="41" fontId="0" fillId="36" borderId="20" xfId="42" applyNumberFormat="1" applyFont="1" applyFill="1" applyBorder="1" applyAlignment="1" applyProtection="1">
      <alignment/>
      <protection locked="0"/>
    </xf>
    <xf numFmtId="41" fontId="0" fillId="36" borderId="18" xfId="42" applyNumberFormat="1" applyFont="1" applyFill="1" applyBorder="1" applyAlignment="1" applyProtection="1">
      <alignment horizontal="centerContinuous"/>
      <protection locked="0"/>
    </xf>
    <xf numFmtId="41" fontId="0" fillId="36" borderId="18" xfId="42" applyNumberFormat="1" applyFill="1" applyBorder="1" applyAlignment="1" applyProtection="1">
      <alignment/>
      <protection locked="0"/>
    </xf>
    <xf numFmtId="41" fontId="0" fillId="36" borderId="20" xfId="44" applyNumberFormat="1" applyFont="1" applyFill="1" applyBorder="1" applyAlignment="1" applyProtection="1">
      <alignment/>
      <protection locked="0"/>
    </xf>
    <xf numFmtId="41" fontId="0" fillId="36" borderId="18" xfId="44" applyNumberFormat="1" applyFont="1" applyFill="1" applyBorder="1" applyAlignment="1" applyProtection="1">
      <alignment/>
      <protection locked="0"/>
    </xf>
    <xf numFmtId="41" fontId="0" fillId="36" borderId="18" xfId="42" applyNumberFormat="1" applyFont="1" applyFill="1" applyBorder="1" applyAlignment="1" applyProtection="1">
      <alignment/>
      <protection locked="0"/>
    </xf>
    <xf numFmtId="41" fontId="0" fillId="36" borderId="21" xfId="0" applyNumberFormat="1" applyFill="1" applyBorder="1" applyAlignment="1" applyProtection="1">
      <alignment/>
      <protection locked="0"/>
    </xf>
    <xf numFmtId="41" fontId="0" fillId="31" borderId="0" xfId="56">
      <alignment horizontal="center"/>
      <protection/>
    </xf>
    <xf numFmtId="41" fontId="0" fillId="31" borderId="0" xfId="56" applyAlignment="1">
      <alignment horizontal="left"/>
      <protection/>
    </xf>
    <xf numFmtId="41" fontId="0" fillId="32" borderId="22" xfId="57" applyBorder="1">
      <alignment/>
      <protection locked="0"/>
    </xf>
    <xf numFmtId="41" fontId="0" fillId="32" borderId="23" xfId="57" applyBorder="1">
      <alignment/>
      <protection locked="0"/>
    </xf>
    <xf numFmtId="41" fontId="0" fillId="32" borderId="15" xfId="57" applyBorder="1">
      <alignment/>
      <protection locked="0"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applyProtection="1">
      <alignment/>
      <protection locked="0"/>
    </xf>
    <xf numFmtId="1" fontId="0" fillId="35" borderId="0" xfId="0" applyNumberFormat="1" applyFill="1" applyBorder="1" applyAlignment="1">
      <alignment horizontal="left"/>
    </xf>
    <xf numFmtId="1" fontId="0" fillId="35" borderId="0" xfId="0" applyNumberFormat="1" applyFont="1" applyFill="1" applyBorder="1" applyAlignment="1">
      <alignment horizontal="left"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1" fontId="1" fillId="35" borderId="0" xfId="0" applyNumberFormat="1" applyFont="1" applyFill="1" applyBorder="1" applyAlignment="1" applyProtection="1">
      <alignment horizontal="center"/>
      <protection/>
    </xf>
    <xf numFmtId="1" fontId="1" fillId="35" borderId="0" xfId="0" applyNumberFormat="1" applyFont="1" applyFill="1" applyBorder="1" applyAlignment="1">
      <alignment horizontal="center"/>
    </xf>
    <xf numFmtId="1" fontId="11" fillId="35" borderId="0" xfId="0" applyNumberFormat="1" applyFont="1" applyFill="1" applyBorder="1" applyAlignment="1" applyProtection="1">
      <alignment horizontal="left"/>
      <protection/>
    </xf>
    <xf numFmtId="165" fontId="1" fillId="35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 applyProtection="1">
      <alignment horizontal="left"/>
      <protection/>
    </xf>
    <xf numFmtId="1" fontId="1" fillId="35" borderId="0" xfId="0" applyNumberFormat="1" applyFont="1" applyFill="1" applyBorder="1" applyAlignment="1">
      <alignment horizontal="left"/>
    </xf>
    <xf numFmtId="1" fontId="1" fillId="35" borderId="0" xfId="0" applyNumberFormat="1" applyFont="1" applyFill="1" applyBorder="1" applyAlignment="1" applyProtection="1">
      <alignment horizontal="left"/>
      <protection/>
    </xf>
    <xf numFmtId="1" fontId="0" fillId="35" borderId="0" xfId="0" applyNumberFormat="1" applyFont="1" applyFill="1" applyBorder="1" applyAlignment="1" applyProtection="1">
      <alignment horizontal="left"/>
      <protection/>
    </xf>
    <xf numFmtId="1" fontId="0" fillId="35" borderId="0" xfId="0" applyNumberFormat="1" applyFill="1" applyBorder="1" applyAlignment="1" applyProtection="1">
      <alignment horizontal="left"/>
      <protection/>
    </xf>
    <xf numFmtId="0" fontId="1" fillId="35" borderId="0" xfId="0" applyFont="1" applyFill="1" applyAlignment="1">
      <alignment horizontal="left"/>
    </xf>
    <xf numFmtId="1" fontId="1" fillId="35" borderId="0" xfId="0" applyNumberFormat="1" applyFont="1" applyFill="1" applyBorder="1" applyAlignment="1" applyProtection="1">
      <alignment horizontal="left"/>
      <protection/>
    </xf>
    <xf numFmtId="1" fontId="1" fillId="35" borderId="11" xfId="0" applyNumberFormat="1" applyFont="1" applyFill="1" applyBorder="1" applyAlignment="1">
      <alignment horizontal="left"/>
    </xf>
    <xf numFmtId="1" fontId="0" fillId="0" borderId="0" xfId="0" applyNumberFormat="1" applyBorder="1" applyAlignment="1" applyProtection="1">
      <alignment horizontal="left"/>
      <protection/>
    </xf>
    <xf numFmtId="41" fontId="0" fillId="31" borderId="0" xfId="56" applyFont="1" applyAlignment="1">
      <alignment horizontal="left"/>
      <protection/>
    </xf>
    <xf numFmtId="41" fontId="1" fillId="31" borderId="0" xfId="56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#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1" width="2.7109375" style="3" customWidth="1"/>
    <col min="2" max="32" width="12.7109375" style="3" customWidth="1"/>
    <col min="33" max="16384" width="9.140625" style="3" customWidth="1"/>
  </cols>
  <sheetData>
    <row r="1" spans="2:4" ht="12.75">
      <c r="B1" s="1" t="s">
        <v>0</v>
      </c>
      <c r="C1" s="99"/>
      <c r="D1" s="99"/>
    </row>
    <row r="2" spans="2:4" ht="12.75">
      <c r="B2" s="1" t="s">
        <v>1</v>
      </c>
      <c r="C2" s="99"/>
      <c r="D2" s="99"/>
    </row>
    <row r="3" spans="2:4" ht="12.75">
      <c r="B3" s="2"/>
      <c r="C3" s="98" t="s">
        <v>93</v>
      </c>
      <c r="D3" s="98"/>
    </row>
    <row r="4" ht="12.75"/>
    <row r="5" spans="1:7" ht="12.75">
      <c r="A5" s="89"/>
      <c r="B5" s="101" t="s">
        <v>72</v>
      </c>
      <c r="C5" s="101"/>
      <c r="D5" s="101"/>
      <c r="E5" s="101"/>
      <c r="F5" s="101"/>
      <c r="G5" s="24"/>
    </row>
    <row r="6" spans="1:7" ht="12.75">
      <c r="A6" s="89"/>
      <c r="B6" s="100" t="s">
        <v>4</v>
      </c>
      <c r="C6" s="100"/>
      <c r="D6" s="100"/>
      <c r="E6" s="100"/>
      <c r="F6" s="100"/>
      <c r="G6" s="24"/>
    </row>
    <row r="7" spans="1:7" ht="12.75">
      <c r="A7" s="89"/>
      <c r="B7" s="100" t="s">
        <v>74</v>
      </c>
      <c r="C7" s="100"/>
      <c r="D7" s="100"/>
      <c r="E7" s="100"/>
      <c r="F7" s="100"/>
      <c r="G7" s="24"/>
    </row>
    <row r="8" spans="1:7" ht="12.75">
      <c r="A8" s="89"/>
      <c r="B8" s="11"/>
      <c r="C8" s="11"/>
      <c r="D8" s="11"/>
      <c r="E8" s="11"/>
      <c r="F8" s="11"/>
      <c r="G8" s="14"/>
    </row>
    <row r="9" spans="1:7" ht="12.75">
      <c r="A9" s="89"/>
      <c r="B9" s="97" t="s">
        <v>8</v>
      </c>
      <c r="C9" s="97"/>
      <c r="D9" s="97"/>
      <c r="E9" s="8"/>
      <c r="F9" s="8"/>
      <c r="G9" s="14"/>
    </row>
    <row r="10" spans="1:7" ht="12.75">
      <c r="A10" s="89"/>
      <c r="B10" s="97" t="s">
        <v>43</v>
      </c>
      <c r="C10" s="97"/>
      <c r="D10" s="97"/>
      <c r="E10" s="54"/>
      <c r="F10" s="28"/>
      <c r="G10" s="14"/>
    </row>
    <row r="11" spans="1:7" ht="12.75">
      <c r="A11" s="89"/>
      <c r="B11" s="97" t="s">
        <v>44</v>
      </c>
      <c r="C11" s="97"/>
      <c r="D11" s="97"/>
      <c r="E11" s="29"/>
      <c r="F11" s="30"/>
      <c r="G11" s="14"/>
    </row>
    <row r="12" spans="1:7" ht="12.75">
      <c r="A12" s="89"/>
      <c r="B12" s="97" t="s">
        <v>63</v>
      </c>
      <c r="C12" s="97"/>
      <c r="D12" s="97"/>
      <c r="E12" s="30"/>
      <c r="F12" s="30"/>
      <c r="G12" s="14"/>
    </row>
    <row r="13" spans="1:7" ht="12.75">
      <c r="A13" s="89"/>
      <c r="B13" s="97" t="s">
        <v>52</v>
      </c>
      <c r="C13" s="97"/>
      <c r="D13" s="97"/>
      <c r="E13" s="51"/>
      <c r="F13" s="30"/>
      <c r="G13" s="14"/>
    </row>
    <row r="14" spans="1:7" ht="12.75">
      <c r="A14" s="89"/>
      <c r="B14" s="97" t="s">
        <v>64</v>
      </c>
      <c r="C14" s="97"/>
      <c r="D14" s="97"/>
      <c r="E14" s="53"/>
      <c r="F14" s="30"/>
      <c r="G14" s="14"/>
    </row>
    <row r="15" spans="1:7" ht="12.75">
      <c r="A15" s="89"/>
      <c r="B15" s="96" t="s">
        <v>80</v>
      </c>
      <c r="C15" s="97"/>
      <c r="D15" s="97"/>
      <c r="E15" s="53"/>
      <c r="F15" s="30"/>
      <c r="G15" s="14"/>
    </row>
    <row r="16" spans="1:7" ht="12.75">
      <c r="A16" s="89"/>
      <c r="B16" s="97" t="s">
        <v>65</v>
      </c>
      <c r="C16" s="97"/>
      <c r="D16" s="97"/>
      <c r="E16" s="53"/>
      <c r="F16" s="30"/>
      <c r="G16" s="14"/>
    </row>
    <row r="17" spans="1:7" ht="12.75">
      <c r="A17" s="89"/>
      <c r="B17" s="97" t="s">
        <v>55</v>
      </c>
      <c r="C17" s="97"/>
      <c r="D17" s="97"/>
      <c r="E17" s="47"/>
      <c r="F17" s="30"/>
      <c r="G17" s="25"/>
    </row>
    <row r="18" spans="1:7" ht="12.75">
      <c r="A18" s="89"/>
      <c r="B18" s="97" t="s">
        <v>12</v>
      </c>
      <c r="C18" s="97"/>
      <c r="D18" s="97"/>
      <c r="E18" s="30"/>
      <c r="F18" s="52"/>
      <c r="G18" s="26">
        <f>IF(F18="","",IF(F18=122000,"«- Correct!","«- Try again!"))</f>
      </c>
    </row>
    <row r="19" spans="1:7" ht="12.75">
      <c r="A19" s="89"/>
      <c r="B19" s="97" t="s">
        <v>13</v>
      </c>
      <c r="C19" s="97"/>
      <c r="D19" s="97"/>
      <c r="E19" s="30"/>
      <c r="F19" s="30"/>
      <c r="G19" s="17"/>
    </row>
    <row r="20" spans="1:7" ht="12.75">
      <c r="A20" s="89"/>
      <c r="B20" s="97" t="s">
        <v>15</v>
      </c>
      <c r="C20" s="97"/>
      <c r="D20" s="97"/>
      <c r="E20" s="30"/>
      <c r="F20" s="51"/>
      <c r="G20" s="26">
        <f>IF(F20="","",IF(F20=-36000,"«- Correct!","«- Try again!"))</f>
      </c>
    </row>
    <row r="21" spans="1:7" ht="12.75">
      <c r="A21" s="89"/>
      <c r="B21" s="97" t="s">
        <v>17</v>
      </c>
      <c r="C21" s="97"/>
      <c r="D21" s="97"/>
      <c r="E21" s="30"/>
      <c r="F21" s="30"/>
      <c r="G21" s="17"/>
    </row>
    <row r="22" spans="1:7" ht="12.75">
      <c r="A22" s="89"/>
      <c r="B22" s="97" t="s">
        <v>69</v>
      </c>
      <c r="C22" s="97"/>
      <c r="D22" s="97"/>
      <c r="E22" s="50"/>
      <c r="F22" s="30"/>
      <c r="G22" s="17"/>
    </row>
    <row r="23" spans="1:7" ht="12.75">
      <c r="A23" s="89"/>
      <c r="B23" s="97" t="s">
        <v>20</v>
      </c>
      <c r="C23" s="97"/>
      <c r="D23" s="97"/>
      <c r="E23" s="47"/>
      <c r="F23" s="30"/>
      <c r="G23" s="17"/>
    </row>
    <row r="24" spans="1:7" ht="12.75">
      <c r="A24" s="89"/>
      <c r="B24" s="97" t="s">
        <v>22</v>
      </c>
      <c r="C24" s="97"/>
      <c r="D24" s="97"/>
      <c r="E24" s="30"/>
      <c r="F24" s="47"/>
      <c r="G24" s="26">
        <f>IF(F24="","",IF(F24=-29000,"«- Correct!","«- Try again!"))</f>
      </c>
    </row>
    <row r="25" spans="1:7" ht="12.75">
      <c r="A25" s="89"/>
      <c r="B25" s="97" t="s">
        <v>24</v>
      </c>
      <c r="C25" s="97"/>
      <c r="D25" s="97"/>
      <c r="E25" s="30"/>
      <c r="F25" s="48"/>
      <c r="G25" s="26">
        <f>IF(F25="","",IF(F25=57000,"«- Correct!","«- Try again!"))</f>
      </c>
    </row>
    <row r="26" spans="1:7" ht="12.75">
      <c r="A26" s="89"/>
      <c r="B26" s="96" t="s">
        <v>81</v>
      </c>
      <c r="C26" s="97"/>
      <c r="D26" s="97"/>
      <c r="E26" s="30"/>
      <c r="F26" s="47"/>
      <c r="G26" s="26">
        <f>IF(F26="","",IF(F26=107000,"«- Correct!","«- Try again!"))</f>
      </c>
    </row>
    <row r="27" spans="1:7" ht="13.5" thickBot="1">
      <c r="A27" s="89"/>
      <c r="B27" s="96" t="s">
        <v>82</v>
      </c>
      <c r="C27" s="97"/>
      <c r="D27" s="97"/>
      <c r="E27" s="30"/>
      <c r="F27" s="49"/>
      <c r="G27" s="26">
        <f>IF(F27="","",IF(F27=164000,"«- Correct!","«- Try again!"))</f>
      </c>
    </row>
    <row r="28" spans="1:7" ht="13.5" thickTop="1">
      <c r="A28" s="89"/>
      <c r="B28" s="18"/>
      <c r="C28" s="18"/>
      <c r="D28" s="18"/>
      <c r="E28" s="18"/>
      <c r="F28" s="18"/>
      <c r="G28" s="17"/>
    </row>
    <row r="29" spans="5:6" ht="12.75">
      <c r="E29" s="7"/>
      <c r="F29" s="7"/>
    </row>
    <row r="30" spans="5:6" ht="12.75">
      <c r="E30" s="7"/>
      <c r="F30" s="7"/>
    </row>
    <row r="31" spans="5:6" ht="12.75">
      <c r="E31" s="7"/>
      <c r="F31" s="7"/>
    </row>
    <row r="32" spans="5:6" ht="12.75">
      <c r="E32" s="7"/>
      <c r="F32" s="7"/>
    </row>
    <row r="33" spans="5:6" ht="12.75">
      <c r="E33" s="7"/>
      <c r="F33" s="7"/>
    </row>
    <row r="34" spans="5:6" ht="12.75">
      <c r="E34" s="7"/>
      <c r="F34" s="7"/>
    </row>
    <row r="35" spans="5:6" ht="12.75">
      <c r="E35" s="7"/>
      <c r="F35" s="7"/>
    </row>
    <row r="38" spans="6:7" ht="12.75">
      <c r="F38"/>
      <c r="G38"/>
    </row>
    <row r="39" spans="6:7" ht="12.75">
      <c r="F39"/>
      <c r="G39"/>
    </row>
    <row r="40" spans="6:7" ht="12.75">
      <c r="F40"/>
      <c r="G40"/>
    </row>
    <row r="41" spans="6:7" ht="12.75">
      <c r="F41"/>
      <c r="G41"/>
    </row>
    <row r="42" spans="6:7" ht="12.75">
      <c r="F42"/>
      <c r="G42"/>
    </row>
    <row r="43" spans="6:7" ht="12.75">
      <c r="F43"/>
      <c r="G43"/>
    </row>
    <row r="44" spans="6:7" ht="12.75">
      <c r="F44"/>
      <c r="G44"/>
    </row>
    <row r="45" spans="6:7" ht="12.75">
      <c r="F45"/>
      <c r="G45"/>
    </row>
    <row r="46" spans="6:7" ht="12.75"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9" ht="12.75">
      <c r="G79" s="4"/>
    </row>
  </sheetData>
  <sheetProtection password="C690" sheet="1" objects="1" scenarios="1" selectLockedCells="1"/>
  <mergeCells count="25">
    <mergeCell ref="C3:D3"/>
    <mergeCell ref="C2:D2"/>
    <mergeCell ref="C1:D1"/>
    <mergeCell ref="B7:F7"/>
    <mergeCell ref="B6:F6"/>
    <mergeCell ref="B5:F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7:D27"/>
    <mergeCell ref="B21:D21"/>
    <mergeCell ref="B22:D22"/>
    <mergeCell ref="B23:D23"/>
    <mergeCell ref="B24:D24"/>
    <mergeCell ref="B25:D25"/>
    <mergeCell ref="B26:D26"/>
  </mergeCells>
  <printOptions horizontalCentered="1"/>
  <pageMargins left="0" right="0" top="0.75" bottom="0.75" header="0.5" footer="0.5"/>
  <pageSetup horizontalDpi="600" verticalDpi="600" orientation="portrait" scale="1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31" width="12.7109375" style="0" customWidth="1"/>
  </cols>
  <sheetData>
    <row r="1" spans="1:6" ht="12.75">
      <c r="A1" s="104" t="s">
        <v>92</v>
      </c>
      <c r="B1" s="104"/>
      <c r="C1" s="104"/>
      <c r="D1" s="6"/>
      <c r="E1" s="6"/>
      <c r="F1" s="5"/>
    </row>
    <row r="2" spans="2:6" ht="12.75">
      <c r="B2" s="5"/>
      <c r="C2" s="5"/>
      <c r="D2" s="5"/>
      <c r="E2" s="5"/>
      <c r="F2" s="5"/>
    </row>
    <row r="3" spans="1:7" ht="12.75">
      <c r="A3" s="89"/>
      <c r="B3" s="101" t="s">
        <v>72</v>
      </c>
      <c r="C3" s="101"/>
      <c r="D3" s="101"/>
      <c r="E3" s="101"/>
      <c r="F3" s="101"/>
      <c r="G3" s="31"/>
    </row>
    <row r="4" spans="1:7" ht="12.75">
      <c r="A4" s="89"/>
      <c r="B4" s="101" t="s">
        <v>2</v>
      </c>
      <c r="C4" s="101"/>
      <c r="D4" s="101"/>
      <c r="E4" s="101"/>
      <c r="F4" s="101"/>
      <c r="G4" s="31"/>
    </row>
    <row r="5" spans="1:7" ht="12.75">
      <c r="A5" s="89"/>
      <c r="B5" s="103" t="s">
        <v>78</v>
      </c>
      <c r="C5" s="103"/>
      <c r="D5" s="103"/>
      <c r="E5" s="103"/>
      <c r="F5" s="103"/>
      <c r="G5" s="31"/>
    </row>
    <row r="6" spans="1:7" ht="12.75">
      <c r="A6" s="89"/>
      <c r="B6" s="10"/>
      <c r="C6" s="10"/>
      <c r="D6" s="10"/>
      <c r="E6" s="9"/>
      <c r="F6" s="9"/>
      <c r="G6" s="31"/>
    </row>
    <row r="7" spans="1:7" ht="12.75">
      <c r="A7" s="89"/>
      <c r="B7" s="11"/>
      <c r="C7" s="11"/>
      <c r="D7" s="11"/>
      <c r="E7" s="32" t="s">
        <v>3</v>
      </c>
      <c r="F7" s="33"/>
      <c r="G7" s="31"/>
    </row>
    <row r="8" spans="1:7" ht="12.75">
      <c r="A8" s="89"/>
      <c r="B8" s="11"/>
      <c r="C8" s="11"/>
      <c r="D8" s="11"/>
      <c r="E8" s="27">
        <v>2013</v>
      </c>
      <c r="F8" s="27">
        <v>2012</v>
      </c>
      <c r="G8" s="31"/>
    </row>
    <row r="9" spans="1:7" ht="12.75">
      <c r="A9" s="89"/>
      <c r="B9" s="105" t="s">
        <v>5</v>
      </c>
      <c r="C9" s="105"/>
      <c r="D9" s="105"/>
      <c r="E9" s="105"/>
      <c r="F9" s="105"/>
      <c r="G9" s="31"/>
    </row>
    <row r="10" spans="1:7" ht="12.75">
      <c r="A10" s="89"/>
      <c r="B10" s="97" t="s">
        <v>6</v>
      </c>
      <c r="C10" s="97"/>
      <c r="D10" s="97"/>
      <c r="E10" s="41">
        <v>164000</v>
      </c>
      <c r="F10" s="42">
        <v>107000</v>
      </c>
      <c r="G10" s="31"/>
    </row>
    <row r="11" spans="1:7" ht="12.75">
      <c r="A11" s="89"/>
      <c r="B11" s="97" t="s">
        <v>7</v>
      </c>
      <c r="C11" s="97"/>
      <c r="D11" s="97"/>
      <c r="E11" s="34">
        <v>83000</v>
      </c>
      <c r="F11" s="34">
        <v>71000</v>
      </c>
      <c r="G11" s="31"/>
    </row>
    <row r="12" spans="1:7" ht="12.75">
      <c r="A12" s="89"/>
      <c r="B12" s="97" t="s">
        <v>9</v>
      </c>
      <c r="C12" s="97"/>
      <c r="D12" s="97"/>
      <c r="E12" s="28">
        <v>601000</v>
      </c>
      <c r="F12" s="28">
        <v>526000</v>
      </c>
      <c r="G12" s="31"/>
    </row>
    <row r="13" spans="1:7" ht="12.75">
      <c r="A13" s="89"/>
      <c r="B13" s="97" t="s">
        <v>10</v>
      </c>
      <c r="C13" s="97"/>
      <c r="D13" s="97"/>
      <c r="E13" s="28">
        <v>335000</v>
      </c>
      <c r="F13" s="28">
        <v>299000</v>
      </c>
      <c r="G13" s="31"/>
    </row>
    <row r="14" spans="1:7" ht="12.75">
      <c r="A14" s="89"/>
      <c r="B14" s="97" t="s">
        <v>39</v>
      </c>
      <c r="C14" s="97"/>
      <c r="D14" s="97"/>
      <c r="E14" s="35">
        <v>-158000</v>
      </c>
      <c r="F14" s="35">
        <v>-104000</v>
      </c>
      <c r="G14" s="31"/>
    </row>
    <row r="15" spans="1:7" ht="13.5" thickBot="1">
      <c r="A15" s="89"/>
      <c r="B15" s="97" t="s">
        <v>40</v>
      </c>
      <c r="C15" s="97"/>
      <c r="D15" s="97"/>
      <c r="E15" s="43">
        <f>SUM(E10:E14)</f>
        <v>1025000</v>
      </c>
      <c r="F15" s="43">
        <f>SUM(F10:F14)</f>
        <v>899000</v>
      </c>
      <c r="G15" s="31"/>
    </row>
    <row r="16" spans="1:7" ht="13.5" thickTop="1">
      <c r="A16" s="89"/>
      <c r="B16" s="97"/>
      <c r="C16" s="97"/>
      <c r="D16" s="97"/>
      <c r="E16" s="36"/>
      <c r="F16" s="36"/>
      <c r="G16" s="31"/>
    </row>
    <row r="17" spans="1:7" ht="12.75">
      <c r="A17" s="89"/>
      <c r="B17" s="106" t="s">
        <v>67</v>
      </c>
      <c r="C17" s="106"/>
      <c r="D17" s="106"/>
      <c r="E17" s="106"/>
      <c r="F17" s="106"/>
      <c r="G17" s="31"/>
    </row>
    <row r="18" spans="1:7" ht="12.75">
      <c r="A18" s="89"/>
      <c r="B18" s="97" t="s">
        <v>14</v>
      </c>
      <c r="C18" s="97"/>
      <c r="D18" s="97"/>
      <c r="E18" s="41">
        <v>87000</v>
      </c>
      <c r="F18" s="42">
        <v>71000</v>
      </c>
      <c r="G18" s="31"/>
    </row>
    <row r="19" spans="1:7" ht="12.75">
      <c r="A19" s="89"/>
      <c r="B19" s="97" t="s">
        <v>16</v>
      </c>
      <c r="C19" s="97"/>
      <c r="D19" s="97"/>
      <c r="E19" s="28">
        <v>28000</v>
      </c>
      <c r="F19" s="28">
        <v>25000</v>
      </c>
      <c r="G19" s="31"/>
    </row>
    <row r="20" spans="1:7" ht="12.75">
      <c r="A20" s="89"/>
      <c r="B20" s="97" t="s">
        <v>18</v>
      </c>
      <c r="C20" s="97"/>
      <c r="D20" s="97"/>
      <c r="E20" s="28">
        <v>592000</v>
      </c>
      <c r="F20" s="28">
        <v>568000</v>
      </c>
      <c r="G20" s="31"/>
    </row>
    <row r="21" spans="1:7" ht="12.75">
      <c r="A21" s="89"/>
      <c r="B21" s="96" t="s">
        <v>87</v>
      </c>
      <c r="C21" s="97"/>
      <c r="D21" s="97"/>
      <c r="E21" s="38"/>
      <c r="F21" s="38"/>
      <c r="G21" s="31"/>
    </row>
    <row r="22" spans="1:7" ht="12.75">
      <c r="A22" s="89"/>
      <c r="B22" s="97" t="s">
        <v>21</v>
      </c>
      <c r="C22" s="97"/>
      <c r="D22" s="97"/>
      <c r="E22" s="28">
        <v>196000</v>
      </c>
      <c r="F22" s="28">
        <v>160000</v>
      </c>
      <c r="G22" s="31"/>
    </row>
    <row r="23" spans="1:7" ht="12.75">
      <c r="A23" s="89"/>
      <c r="B23" s="97" t="s">
        <v>23</v>
      </c>
      <c r="C23" s="97"/>
      <c r="D23" s="97"/>
      <c r="E23" s="35">
        <v>122000</v>
      </c>
      <c r="F23" s="35">
        <v>75000</v>
      </c>
      <c r="G23" s="31"/>
    </row>
    <row r="24" spans="1:7" ht="13.5" thickBot="1">
      <c r="A24" s="89"/>
      <c r="B24" s="97" t="s">
        <v>68</v>
      </c>
      <c r="C24" s="97"/>
      <c r="D24" s="97"/>
      <c r="E24" s="43">
        <f>SUM(E18:E23)</f>
        <v>1025000</v>
      </c>
      <c r="F24" s="43">
        <f>SUM(F18:F23)</f>
        <v>899000</v>
      </c>
      <c r="G24" s="31"/>
    </row>
    <row r="25" spans="1:7" ht="13.5" thickTop="1">
      <c r="A25" s="89"/>
      <c r="B25" s="97"/>
      <c r="C25" s="97"/>
      <c r="D25" s="97"/>
      <c r="E25" s="8"/>
      <c r="F25" s="15"/>
      <c r="G25" s="31"/>
    </row>
    <row r="26" spans="1:7" ht="12.75">
      <c r="A26" s="89"/>
      <c r="B26" s="11"/>
      <c r="C26" s="11"/>
      <c r="D26" s="11"/>
      <c r="E26" s="11"/>
      <c r="F26" s="11"/>
      <c r="G26" s="31"/>
    </row>
    <row r="27" spans="1:7" ht="12.75">
      <c r="A27" s="89"/>
      <c r="B27" s="101" t="s">
        <v>72</v>
      </c>
      <c r="C27" s="101"/>
      <c r="D27" s="101"/>
      <c r="E27" s="101"/>
      <c r="F27" s="101"/>
      <c r="G27" s="31"/>
    </row>
    <row r="28" spans="1:7" ht="12.75">
      <c r="A28" s="89"/>
      <c r="B28" s="101" t="s">
        <v>25</v>
      </c>
      <c r="C28" s="101"/>
      <c r="D28" s="101"/>
      <c r="E28" s="101"/>
      <c r="F28" s="101"/>
      <c r="G28" s="31"/>
    </row>
    <row r="29" spans="1:7" ht="12.75">
      <c r="A29" s="89"/>
      <c r="B29" s="103" t="s">
        <v>73</v>
      </c>
      <c r="C29" s="103"/>
      <c r="D29" s="103"/>
      <c r="E29" s="103"/>
      <c r="F29" s="103"/>
      <c r="G29" s="31"/>
    </row>
    <row r="30" spans="1:7" ht="12.75">
      <c r="A30" s="89"/>
      <c r="B30" s="8"/>
      <c r="C30" s="8"/>
      <c r="D30" s="8"/>
      <c r="E30" s="8"/>
      <c r="F30" s="8"/>
      <c r="G30" s="31"/>
    </row>
    <row r="31" spans="1:7" ht="12.75">
      <c r="A31" s="89"/>
      <c r="B31" s="97" t="s">
        <v>26</v>
      </c>
      <c r="C31" s="97"/>
      <c r="D31" s="97"/>
      <c r="E31" s="28"/>
      <c r="F31" s="44">
        <v>1792000</v>
      </c>
      <c r="G31" s="31"/>
    </row>
    <row r="32" spans="1:7" ht="12.75">
      <c r="A32" s="89"/>
      <c r="B32" s="97" t="s">
        <v>27</v>
      </c>
      <c r="C32" s="97"/>
      <c r="D32" s="97"/>
      <c r="E32" s="28"/>
      <c r="F32" s="35">
        <v>1086000</v>
      </c>
      <c r="G32" s="31"/>
    </row>
    <row r="33" spans="1:7" ht="12.75">
      <c r="A33" s="89"/>
      <c r="B33" s="97" t="s">
        <v>28</v>
      </c>
      <c r="C33" s="97"/>
      <c r="D33" s="97"/>
      <c r="E33" s="28"/>
      <c r="F33" s="36">
        <f>+F31-F32</f>
        <v>706000</v>
      </c>
      <c r="G33" s="31"/>
    </row>
    <row r="34" spans="1:7" ht="12.75">
      <c r="A34" s="89"/>
      <c r="B34" s="97" t="s">
        <v>29</v>
      </c>
      <c r="C34" s="97"/>
      <c r="D34" s="97"/>
      <c r="E34" s="28"/>
      <c r="F34" s="28"/>
      <c r="G34" s="31"/>
    </row>
    <row r="35" spans="1:7" ht="12.75">
      <c r="A35" s="89"/>
      <c r="B35" s="97" t="s">
        <v>30</v>
      </c>
      <c r="C35" s="97"/>
      <c r="D35" s="97"/>
      <c r="E35" s="44">
        <v>54000</v>
      </c>
      <c r="F35" s="28"/>
      <c r="G35" s="31"/>
    </row>
    <row r="36" spans="1:7" ht="12.75">
      <c r="A36" s="89"/>
      <c r="B36" s="97" t="s">
        <v>31</v>
      </c>
      <c r="C36" s="97"/>
      <c r="D36" s="97"/>
      <c r="E36" s="35">
        <v>494000</v>
      </c>
      <c r="F36" s="35">
        <f>SUM(E35:E36)</f>
        <v>548000</v>
      </c>
      <c r="G36" s="31"/>
    </row>
    <row r="37" spans="1:7" ht="12.75">
      <c r="A37" s="89"/>
      <c r="B37" s="97" t="s">
        <v>41</v>
      </c>
      <c r="C37" s="97"/>
      <c r="D37" s="97"/>
      <c r="E37" s="28"/>
      <c r="F37" s="36">
        <f>F33-F36</f>
        <v>158000</v>
      </c>
      <c r="G37" s="31"/>
    </row>
    <row r="38" spans="1:7" ht="12.75">
      <c r="A38" s="89"/>
      <c r="B38" s="97" t="s">
        <v>32</v>
      </c>
      <c r="C38" s="97"/>
      <c r="D38" s="97"/>
      <c r="E38" s="28"/>
      <c r="F38" s="35">
        <v>22000</v>
      </c>
      <c r="G38" s="31"/>
    </row>
    <row r="39" spans="1:7" ht="13.5" thickBot="1">
      <c r="A39" s="89"/>
      <c r="B39" s="97" t="s">
        <v>33</v>
      </c>
      <c r="C39" s="97"/>
      <c r="D39" s="97"/>
      <c r="E39" s="28"/>
      <c r="F39" s="45">
        <f>+F37-F38</f>
        <v>136000</v>
      </c>
      <c r="G39" s="31"/>
    </row>
    <row r="40" spans="1:7" ht="13.5" thickTop="1">
      <c r="A40" s="89"/>
      <c r="B40" s="97"/>
      <c r="C40" s="97"/>
      <c r="D40" s="97"/>
      <c r="E40" s="13"/>
      <c r="F40" s="17"/>
      <c r="G40" s="31"/>
    </row>
    <row r="41" spans="1:7" ht="12.75">
      <c r="A41" s="89"/>
      <c r="B41" s="97"/>
      <c r="C41" s="97"/>
      <c r="D41" s="97"/>
      <c r="E41" s="11"/>
      <c r="F41" s="11"/>
      <c r="G41" s="31"/>
    </row>
    <row r="42" spans="1:7" ht="12.75">
      <c r="A42" s="89"/>
      <c r="B42" s="102" t="s">
        <v>34</v>
      </c>
      <c r="C42" s="102"/>
      <c r="D42" s="102"/>
      <c r="E42" s="8"/>
      <c r="F42" s="8"/>
      <c r="G42" s="31"/>
    </row>
    <row r="43" spans="1:7" ht="12.75">
      <c r="A43" s="89"/>
      <c r="B43" s="97" t="s">
        <v>35</v>
      </c>
      <c r="C43" s="97"/>
      <c r="D43" s="97"/>
      <c r="E43" s="42">
        <v>36000</v>
      </c>
      <c r="F43" s="8"/>
      <c r="G43" s="31"/>
    </row>
    <row r="44" spans="1:7" ht="12.75">
      <c r="A44" s="89"/>
      <c r="B44" s="97" t="s">
        <v>36</v>
      </c>
      <c r="C44" s="97"/>
      <c r="D44" s="97"/>
      <c r="E44" s="34">
        <v>12000</v>
      </c>
      <c r="F44" s="8"/>
      <c r="G44" s="31"/>
    </row>
    <row r="45" spans="1:7" ht="12.75">
      <c r="A45" s="89"/>
      <c r="B45" s="97" t="s">
        <v>37</v>
      </c>
      <c r="C45" s="97"/>
      <c r="D45" s="97"/>
      <c r="E45" s="42">
        <v>5</v>
      </c>
      <c r="F45" s="8"/>
      <c r="G45" s="31"/>
    </row>
    <row r="46" spans="1:7" ht="12.75">
      <c r="A46" s="89"/>
      <c r="B46" s="97" t="s">
        <v>38</v>
      </c>
      <c r="C46" s="97"/>
      <c r="D46" s="97"/>
      <c r="E46" s="46">
        <v>89000</v>
      </c>
      <c r="F46" s="8"/>
      <c r="G46" s="31"/>
    </row>
    <row r="47" spans="1:7" ht="12.75">
      <c r="A47" s="89"/>
      <c r="B47" s="97"/>
      <c r="C47" s="97"/>
      <c r="D47" s="97"/>
      <c r="E47" s="39"/>
      <c r="F47" s="8"/>
      <c r="G47" s="31"/>
    </row>
    <row r="48" spans="1:7" ht="12.75">
      <c r="A48" s="89"/>
      <c r="B48" s="102" t="s">
        <v>61</v>
      </c>
      <c r="C48" s="102"/>
      <c r="D48" s="102"/>
      <c r="E48" s="40"/>
      <c r="F48" s="8"/>
      <c r="G48" s="31"/>
    </row>
    <row r="49" spans="1:7" ht="12.75">
      <c r="A49" s="89"/>
      <c r="B49" s="97" t="s">
        <v>62</v>
      </c>
      <c r="C49" s="97"/>
      <c r="D49" s="97"/>
      <c r="E49" s="44">
        <v>122000</v>
      </c>
      <c r="F49" s="8"/>
      <c r="G49" s="31"/>
    </row>
    <row r="50" spans="1:7" ht="12.75">
      <c r="A50" s="89"/>
      <c r="B50" s="31"/>
      <c r="C50" s="31"/>
      <c r="D50" s="31"/>
      <c r="E50" s="31"/>
      <c r="F50" s="31"/>
      <c r="G50" s="31"/>
    </row>
  </sheetData>
  <sheetProtection password="C690" sheet="1" objects="1" scenarios="1" selectLockedCells="1" selectUnlockedCells="1"/>
  <mergeCells count="43">
    <mergeCell ref="A1:C1"/>
    <mergeCell ref="B5:F5"/>
    <mergeCell ref="B4:F4"/>
    <mergeCell ref="B3:F3"/>
    <mergeCell ref="B9:F9"/>
    <mergeCell ref="B17:F17"/>
    <mergeCell ref="B10:D10"/>
    <mergeCell ref="B11:D11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31:D31"/>
    <mergeCell ref="B32:D32"/>
    <mergeCell ref="B33:D33"/>
    <mergeCell ref="B34:D34"/>
    <mergeCell ref="B29:F29"/>
    <mergeCell ref="B28:F28"/>
    <mergeCell ref="B27:F27"/>
    <mergeCell ref="B35:D35"/>
    <mergeCell ref="B36:D36"/>
    <mergeCell ref="B37:D37"/>
    <mergeCell ref="B38:D38"/>
    <mergeCell ref="B39:D39"/>
    <mergeCell ref="B40:D40"/>
    <mergeCell ref="B49:D49"/>
    <mergeCell ref="B42:D42"/>
    <mergeCell ref="B48:D48"/>
    <mergeCell ref="B41:D41"/>
    <mergeCell ref="B43:D43"/>
    <mergeCell ref="B44:D44"/>
    <mergeCell ref="B45:D45"/>
    <mergeCell ref="B46:D46"/>
    <mergeCell ref="B47:D47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1" width="2.7109375" style="0" customWidth="1"/>
    <col min="2" max="10" width="12.7109375" style="3" customWidth="1"/>
    <col min="11" max="11" width="2.7109375" style="0" customWidth="1"/>
    <col min="12" max="31" width="12.7109375" style="0" customWidth="1"/>
  </cols>
  <sheetData>
    <row r="1" spans="2:4" ht="12.75">
      <c r="B1" s="1" t="s">
        <v>0</v>
      </c>
      <c r="C1" s="99"/>
      <c r="D1" s="99"/>
    </row>
    <row r="2" spans="2:4" ht="12.75">
      <c r="B2" s="1" t="s">
        <v>1</v>
      </c>
      <c r="C2" s="99"/>
      <c r="D2" s="99"/>
    </row>
    <row r="3" spans="2:4" ht="12.75">
      <c r="B3" s="2"/>
      <c r="C3" s="98" t="s">
        <v>91</v>
      </c>
      <c r="D3" s="98"/>
    </row>
    <row r="4" ht="12.75"/>
    <row r="5" spans="1:11" ht="12.75">
      <c r="A5" s="89"/>
      <c r="B5" s="101" t="s">
        <v>72</v>
      </c>
      <c r="C5" s="101"/>
      <c r="D5" s="101"/>
      <c r="E5" s="101"/>
      <c r="F5" s="101"/>
      <c r="G5" s="101"/>
      <c r="H5" s="101"/>
      <c r="I5" s="101"/>
      <c r="J5" s="101"/>
      <c r="K5" s="14"/>
    </row>
    <row r="6" spans="1:11" ht="12.75">
      <c r="A6" s="89"/>
      <c r="B6" s="100" t="s">
        <v>45</v>
      </c>
      <c r="C6" s="100"/>
      <c r="D6" s="100"/>
      <c r="E6" s="100"/>
      <c r="F6" s="100"/>
      <c r="G6" s="100"/>
      <c r="H6" s="100"/>
      <c r="I6" s="100"/>
      <c r="J6" s="100"/>
      <c r="K6" s="14"/>
    </row>
    <row r="7" spans="1:11" ht="12.75">
      <c r="A7" s="89"/>
      <c r="B7" s="100" t="s">
        <v>74</v>
      </c>
      <c r="C7" s="100"/>
      <c r="D7" s="100"/>
      <c r="E7" s="100"/>
      <c r="F7" s="100"/>
      <c r="G7" s="100"/>
      <c r="H7" s="100"/>
      <c r="I7" s="100"/>
      <c r="J7" s="100"/>
      <c r="K7" s="14"/>
    </row>
    <row r="8" spans="1:11" ht="12.75">
      <c r="A8" s="89"/>
      <c r="B8" s="16"/>
      <c r="C8" s="16"/>
      <c r="D8" s="16"/>
      <c r="E8" s="9"/>
      <c r="F8" s="9"/>
      <c r="G8" s="9"/>
      <c r="H8" s="9"/>
      <c r="I8" s="9"/>
      <c r="J8" s="17"/>
      <c r="K8" s="14"/>
    </row>
    <row r="9" spans="1:11" ht="12.75">
      <c r="A9" s="89"/>
      <c r="B9" s="16"/>
      <c r="C9" s="16"/>
      <c r="D9" s="16"/>
      <c r="E9" s="27" t="s">
        <v>70</v>
      </c>
      <c r="F9" s="33" t="s">
        <v>46</v>
      </c>
      <c r="G9" s="55"/>
      <c r="H9" s="33"/>
      <c r="I9" s="33"/>
      <c r="J9" s="27" t="s">
        <v>71</v>
      </c>
      <c r="K9" s="14"/>
    </row>
    <row r="10" spans="1:11" ht="12.75">
      <c r="A10" s="89"/>
      <c r="B10" s="19"/>
      <c r="C10" s="19"/>
      <c r="D10" s="19"/>
      <c r="E10" s="56" t="s">
        <v>79</v>
      </c>
      <c r="F10" s="56"/>
      <c r="G10" s="56" t="s">
        <v>47</v>
      </c>
      <c r="H10" s="56"/>
      <c r="I10" s="56" t="s">
        <v>48</v>
      </c>
      <c r="J10" s="56" t="s">
        <v>77</v>
      </c>
      <c r="K10" s="14"/>
    </row>
    <row r="11" spans="1:11" ht="12.75">
      <c r="A11" s="89"/>
      <c r="B11" s="111" t="s">
        <v>83</v>
      </c>
      <c r="C11" s="111"/>
      <c r="D11" s="111"/>
      <c r="E11" s="12"/>
      <c r="F11" s="12"/>
      <c r="G11" s="12"/>
      <c r="H11" s="12"/>
      <c r="I11" s="12"/>
      <c r="J11" s="12"/>
      <c r="K11" s="14"/>
    </row>
    <row r="12" spans="1:11" ht="12.75">
      <c r="A12" s="89"/>
      <c r="B12" s="107" t="s">
        <v>6</v>
      </c>
      <c r="C12" s="107"/>
      <c r="D12" s="107"/>
      <c r="E12" s="34">
        <v>107000</v>
      </c>
      <c r="F12" s="13"/>
      <c r="G12" s="13"/>
      <c r="H12" s="13"/>
      <c r="I12" s="13"/>
      <c r="J12" s="69">
        <v>164000</v>
      </c>
      <c r="K12" s="14"/>
    </row>
    <row r="13" spans="1:11" ht="12.75">
      <c r="A13" s="89"/>
      <c r="B13" s="107" t="s">
        <v>7</v>
      </c>
      <c r="C13" s="107"/>
      <c r="D13" s="107"/>
      <c r="E13" s="34">
        <v>71000</v>
      </c>
      <c r="F13" s="60"/>
      <c r="G13" s="82"/>
      <c r="H13" s="60"/>
      <c r="I13" s="71"/>
      <c r="J13" s="34">
        <v>83000</v>
      </c>
      <c r="K13" s="14"/>
    </row>
    <row r="14" spans="1:11" ht="12.75">
      <c r="A14" s="89"/>
      <c r="B14" s="107" t="s">
        <v>9</v>
      </c>
      <c r="C14" s="107"/>
      <c r="D14" s="107"/>
      <c r="E14" s="28">
        <v>526000</v>
      </c>
      <c r="F14" s="62"/>
      <c r="G14" s="74"/>
      <c r="H14" s="62"/>
      <c r="I14" s="72"/>
      <c r="J14" s="28">
        <v>601000</v>
      </c>
      <c r="K14" s="14"/>
    </row>
    <row r="15" spans="1:11" ht="12.75">
      <c r="A15" s="89"/>
      <c r="B15" s="107" t="s">
        <v>10</v>
      </c>
      <c r="C15" s="107"/>
      <c r="D15" s="107"/>
      <c r="E15" s="35">
        <v>299000</v>
      </c>
      <c r="F15" s="62"/>
      <c r="G15" s="74"/>
      <c r="H15" s="62"/>
      <c r="I15" s="72"/>
      <c r="J15" s="35">
        <v>335000</v>
      </c>
      <c r="K15" s="14"/>
    </row>
    <row r="16" spans="1:11" ht="13.5" thickBot="1">
      <c r="A16" s="89"/>
      <c r="B16" s="107"/>
      <c r="C16" s="107"/>
      <c r="D16" s="107"/>
      <c r="E16" s="68">
        <f>SUM(E12:E15)</f>
        <v>1003000</v>
      </c>
      <c r="F16" s="62"/>
      <c r="G16" s="74"/>
      <c r="H16" s="62"/>
      <c r="I16" s="72"/>
      <c r="J16" s="68">
        <f>SUM(J12:J15)</f>
        <v>1183000</v>
      </c>
      <c r="K16" s="14"/>
    </row>
    <row r="17" spans="1:11" ht="13.5" thickTop="1">
      <c r="A17" s="89"/>
      <c r="B17" s="107"/>
      <c r="C17" s="107"/>
      <c r="D17" s="107"/>
      <c r="E17" s="28"/>
      <c r="F17" s="62"/>
      <c r="G17" s="74"/>
      <c r="H17" s="62"/>
      <c r="I17" s="72"/>
      <c r="J17" s="28"/>
      <c r="K17" s="14"/>
    </row>
    <row r="18" spans="1:11" ht="12.75">
      <c r="A18" s="89"/>
      <c r="B18" s="110" t="s">
        <v>84</v>
      </c>
      <c r="C18" s="110"/>
      <c r="D18" s="110"/>
      <c r="E18" s="37"/>
      <c r="F18" s="62"/>
      <c r="G18" s="83"/>
      <c r="H18" s="62"/>
      <c r="I18" s="73"/>
      <c r="J18" s="37"/>
      <c r="K18" s="14"/>
    </row>
    <row r="19" spans="1:11" ht="12.75">
      <c r="A19" s="89"/>
      <c r="B19" s="107" t="s">
        <v>66</v>
      </c>
      <c r="C19" s="107"/>
      <c r="D19" s="107"/>
      <c r="E19" s="28">
        <v>104000</v>
      </c>
      <c r="F19" s="62"/>
      <c r="G19" s="74"/>
      <c r="H19" s="62"/>
      <c r="I19" s="72"/>
      <c r="J19" s="28">
        <v>158000</v>
      </c>
      <c r="K19" s="14"/>
    </row>
    <row r="20" spans="1:11" ht="12.75">
      <c r="A20" s="89"/>
      <c r="B20" s="107" t="s">
        <v>14</v>
      </c>
      <c r="C20" s="107"/>
      <c r="D20" s="107"/>
      <c r="E20" s="28">
        <v>71000</v>
      </c>
      <c r="F20" s="62"/>
      <c r="G20" s="74"/>
      <c r="H20" s="62"/>
      <c r="I20" s="72"/>
      <c r="J20" s="28">
        <v>87000</v>
      </c>
      <c r="K20" s="14"/>
    </row>
    <row r="21" spans="1:11" ht="12.75">
      <c r="A21" s="89"/>
      <c r="B21" s="107" t="s">
        <v>16</v>
      </c>
      <c r="C21" s="107"/>
      <c r="D21" s="107"/>
      <c r="E21" s="28">
        <v>25000</v>
      </c>
      <c r="F21" s="62"/>
      <c r="G21" s="74"/>
      <c r="H21" s="62"/>
      <c r="I21" s="72"/>
      <c r="J21" s="28">
        <v>28000</v>
      </c>
      <c r="K21" s="14"/>
    </row>
    <row r="22" spans="1:11" ht="12.75">
      <c r="A22" s="89"/>
      <c r="B22" s="107" t="s">
        <v>18</v>
      </c>
      <c r="C22" s="107"/>
      <c r="D22" s="107"/>
      <c r="E22" s="28">
        <v>568000</v>
      </c>
      <c r="F22" s="62"/>
      <c r="G22" s="74"/>
      <c r="H22" s="62"/>
      <c r="I22" s="72"/>
      <c r="J22" s="28">
        <v>592000</v>
      </c>
      <c r="K22" s="14"/>
    </row>
    <row r="23" spans="1:11" ht="12.75">
      <c r="A23" s="89"/>
      <c r="B23" s="108" t="s">
        <v>87</v>
      </c>
      <c r="C23" s="107"/>
      <c r="D23" s="107"/>
      <c r="E23" s="69"/>
      <c r="F23" s="67"/>
      <c r="G23" s="84"/>
      <c r="H23" s="67"/>
      <c r="I23" s="75"/>
      <c r="J23" s="69"/>
      <c r="K23" s="14"/>
    </row>
    <row r="24" spans="1:11" ht="12.75">
      <c r="A24" s="89"/>
      <c r="B24" s="107" t="s">
        <v>21</v>
      </c>
      <c r="C24" s="107"/>
      <c r="D24" s="107"/>
      <c r="E24" s="28">
        <v>160000</v>
      </c>
      <c r="F24" s="62"/>
      <c r="G24" s="74"/>
      <c r="H24" s="62"/>
      <c r="I24" s="72"/>
      <c r="J24" s="28">
        <v>196000</v>
      </c>
      <c r="K24" s="14"/>
    </row>
    <row r="25" spans="1:11" ht="12.75">
      <c r="A25" s="89"/>
      <c r="B25" s="107" t="s">
        <v>23</v>
      </c>
      <c r="C25" s="107"/>
      <c r="D25" s="107"/>
      <c r="E25" s="35">
        <v>75000</v>
      </c>
      <c r="F25" s="60"/>
      <c r="G25" s="82"/>
      <c r="H25" s="60"/>
      <c r="I25" s="71"/>
      <c r="J25" s="35">
        <v>122000</v>
      </c>
      <c r="K25" s="14"/>
    </row>
    <row r="26" spans="1:11" ht="13.5" thickBot="1">
      <c r="A26" s="89"/>
      <c r="B26" s="107"/>
      <c r="C26" s="107"/>
      <c r="D26" s="107"/>
      <c r="E26" s="68">
        <f>SUM(E19:E25)</f>
        <v>1003000</v>
      </c>
      <c r="F26" s="20"/>
      <c r="G26" s="28"/>
      <c r="H26" s="20"/>
      <c r="I26" s="28"/>
      <c r="J26" s="68">
        <f>SUM(J19:J25)</f>
        <v>1183000</v>
      </c>
      <c r="K26" s="14"/>
    </row>
    <row r="27" spans="1:11" ht="13.5" thickTop="1">
      <c r="A27" s="89"/>
      <c r="B27" s="107"/>
      <c r="C27" s="107"/>
      <c r="D27" s="107"/>
      <c r="E27" s="70"/>
      <c r="F27" s="22"/>
      <c r="G27" s="30"/>
      <c r="H27" s="21"/>
      <c r="I27" s="30"/>
      <c r="J27" s="70"/>
      <c r="K27" s="14"/>
    </row>
    <row r="28" spans="1:11" ht="12.75">
      <c r="A28" s="89"/>
      <c r="B28" s="106" t="s">
        <v>49</v>
      </c>
      <c r="C28" s="106"/>
      <c r="D28" s="106"/>
      <c r="E28" s="70"/>
      <c r="F28" s="22"/>
      <c r="G28" s="30"/>
      <c r="H28" s="21"/>
      <c r="I28" s="30"/>
      <c r="J28" s="70"/>
      <c r="K28" s="14"/>
    </row>
    <row r="29" spans="1:11" ht="12.75">
      <c r="A29" s="89"/>
      <c r="B29" s="106" t="s">
        <v>50</v>
      </c>
      <c r="C29" s="106"/>
      <c r="D29" s="106"/>
      <c r="E29" s="70"/>
      <c r="F29" s="22"/>
      <c r="G29" s="30"/>
      <c r="H29" s="21"/>
      <c r="I29" s="30"/>
      <c r="J29" s="70"/>
      <c r="K29" s="14"/>
    </row>
    <row r="30" spans="1:11" ht="12.75">
      <c r="A30" s="89"/>
      <c r="B30" s="107" t="s">
        <v>51</v>
      </c>
      <c r="C30" s="107"/>
      <c r="D30" s="107"/>
      <c r="E30" s="38"/>
      <c r="F30" s="60"/>
      <c r="G30" s="85"/>
      <c r="H30" s="61"/>
      <c r="I30" s="76"/>
      <c r="J30" s="70"/>
      <c r="K30" s="14"/>
    </row>
    <row r="31" spans="1:11" ht="12.75">
      <c r="A31" s="89"/>
      <c r="B31" s="107" t="s">
        <v>52</v>
      </c>
      <c r="C31" s="107"/>
      <c r="D31" s="107"/>
      <c r="E31" s="38"/>
      <c r="F31" s="62"/>
      <c r="G31" s="86"/>
      <c r="H31" s="63"/>
      <c r="I31" s="77"/>
      <c r="J31" s="70"/>
      <c r="K31" s="14"/>
    </row>
    <row r="32" spans="1:11" ht="12.75">
      <c r="A32" s="89"/>
      <c r="B32" s="107" t="s">
        <v>53</v>
      </c>
      <c r="C32" s="107"/>
      <c r="D32" s="107"/>
      <c r="E32" s="38"/>
      <c r="F32" s="63"/>
      <c r="G32" s="87"/>
      <c r="H32" s="63"/>
      <c r="I32" s="77"/>
      <c r="J32" s="70"/>
      <c r="K32" s="14"/>
    </row>
    <row r="33" spans="1:11" ht="12.75">
      <c r="A33" s="89"/>
      <c r="B33" s="108" t="s">
        <v>80</v>
      </c>
      <c r="C33" s="107"/>
      <c r="D33" s="107"/>
      <c r="E33" s="38"/>
      <c r="F33" s="63"/>
      <c r="G33" s="78"/>
      <c r="H33" s="63"/>
      <c r="I33" s="78"/>
      <c r="J33" s="70"/>
      <c r="K33" s="14"/>
    </row>
    <row r="34" spans="1:11" ht="12.75">
      <c r="A34" s="89"/>
      <c r="B34" s="107" t="s">
        <v>54</v>
      </c>
      <c r="C34" s="107"/>
      <c r="D34" s="107"/>
      <c r="E34" s="38"/>
      <c r="F34" s="63"/>
      <c r="G34" s="78"/>
      <c r="H34" s="64"/>
      <c r="I34" s="79"/>
      <c r="J34" s="70"/>
      <c r="K34" s="14"/>
    </row>
    <row r="35" spans="1:11" ht="12.75">
      <c r="A35" s="89"/>
      <c r="B35" s="107" t="s">
        <v>55</v>
      </c>
      <c r="C35" s="107"/>
      <c r="D35" s="107"/>
      <c r="E35" s="38"/>
      <c r="F35" s="63"/>
      <c r="G35" s="78"/>
      <c r="H35" s="63"/>
      <c r="I35" s="77"/>
      <c r="J35" s="70"/>
      <c r="K35" s="14"/>
    </row>
    <row r="36" spans="1:11" ht="12.75">
      <c r="A36" s="89"/>
      <c r="B36" s="109" t="s">
        <v>56</v>
      </c>
      <c r="C36" s="109"/>
      <c r="D36" s="109"/>
      <c r="E36" s="38"/>
      <c r="F36" s="63"/>
      <c r="G36" s="78"/>
      <c r="H36" s="63"/>
      <c r="I36" s="77"/>
      <c r="J36" s="70"/>
      <c r="K36" s="14"/>
    </row>
    <row r="37" spans="1:11" ht="12.75">
      <c r="A37" s="89"/>
      <c r="B37" s="107" t="s">
        <v>57</v>
      </c>
      <c r="C37" s="107"/>
      <c r="D37" s="107"/>
      <c r="E37" s="38"/>
      <c r="F37" s="63"/>
      <c r="G37" s="78"/>
      <c r="H37" s="63"/>
      <c r="I37" s="79"/>
      <c r="J37" s="70"/>
      <c r="K37" s="14"/>
    </row>
    <row r="38" spans="1:11" ht="12.75">
      <c r="A38" s="89"/>
      <c r="B38" s="106" t="s">
        <v>58</v>
      </c>
      <c r="C38" s="106"/>
      <c r="D38" s="106"/>
      <c r="E38" s="38"/>
      <c r="F38" s="64"/>
      <c r="G38" s="78"/>
      <c r="H38" s="63"/>
      <c r="I38" s="79"/>
      <c r="J38" s="70"/>
      <c r="K38" s="14"/>
    </row>
    <row r="39" spans="1:11" ht="12.75">
      <c r="A39" s="89"/>
      <c r="B39" s="107" t="s">
        <v>59</v>
      </c>
      <c r="C39" s="107"/>
      <c r="D39" s="107"/>
      <c r="E39" s="38"/>
      <c r="F39" s="64"/>
      <c r="G39" s="78"/>
      <c r="H39" s="63"/>
      <c r="I39" s="79"/>
      <c r="J39" s="70"/>
      <c r="K39" s="14"/>
    </row>
    <row r="40" spans="1:11" ht="12.75">
      <c r="A40" s="89"/>
      <c r="B40" s="107" t="s">
        <v>60</v>
      </c>
      <c r="C40" s="107"/>
      <c r="D40" s="107"/>
      <c r="E40" s="38"/>
      <c r="F40" s="65"/>
      <c r="G40" s="88"/>
      <c r="H40" s="66"/>
      <c r="I40" s="80"/>
      <c r="J40" s="70"/>
      <c r="K40" s="14"/>
    </row>
    <row r="41" spans="1:11" ht="13.5" thickBot="1">
      <c r="A41" s="89"/>
      <c r="B41" s="18"/>
      <c r="C41" s="18"/>
      <c r="D41" s="18"/>
      <c r="E41" s="14"/>
      <c r="F41" s="23"/>
      <c r="G41" s="81"/>
      <c r="H41" s="23"/>
      <c r="I41" s="81"/>
      <c r="J41" s="70"/>
      <c r="K41" s="14"/>
    </row>
    <row r="42" spans="1:11" ht="13.5" thickTop="1">
      <c r="A42" s="89"/>
      <c r="B42" s="17"/>
      <c r="C42" s="17"/>
      <c r="D42" s="17"/>
      <c r="E42" s="17"/>
      <c r="F42" s="14"/>
      <c r="G42" s="57">
        <f>IF(G41="","",IF(G41=481000,"Correct!","Try again!"))</f>
      </c>
      <c r="H42" s="14"/>
      <c r="I42" s="57">
        <f>IF(I41="","",IF(I41=481000,"Correct!","Try again!"))</f>
      </c>
      <c r="J42" s="17"/>
      <c r="K42" s="14"/>
    </row>
    <row r="43" spans="2:10" ht="12.75">
      <c r="B43"/>
      <c r="C43"/>
      <c r="D43"/>
      <c r="E43"/>
      <c r="F43"/>
      <c r="G43"/>
      <c r="H43"/>
      <c r="I43"/>
      <c r="J43"/>
    </row>
    <row r="44" spans="1:7" s="3" customFormat="1" ht="12.75">
      <c r="A44" s="89"/>
      <c r="B44" s="101" t="s">
        <v>72</v>
      </c>
      <c r="C44" s="101"/>
      <c r="D44" s="101"/>
      <c r="E44" s="101"/>
      <c r="F44" s="101"/>
      <c r="G44" s="24"/>
    </row>
    <row r="45" spans="1:7" s="3" customFormat="1" ht="12.75">
      <c r="A45" s="89"/>
      <c r="B45" s="100" t="s">
        <v>4</v>
      </c>
      <c r="C45" s="100"/>
      <c r="D45" s="100"/>
      <c r="E45" s="100"/>
      <c r="F45" s="100"/>
      <c r="G45" s="24"/>
    </row>
    <row r="46" spans="1:7" s="3" customFormat="1" ht="12.75">
      <c r="A46" s="89"/>
      <c r="B46" s="100" t="s">
        <v>74</v>
      </c>
      <c r="C46" s="100"/>
      <c r="D46" s="100"/>
      <c r="E46" s="100"/>
      <c r="F46" s="100"/>
      <c r="G46" s="24"/>
    </row>
    <row r="47" spans="1:7" s="3" customFormat="1" ht="12.75">
      <c r="A47" s="89"/>
      <c r="B47" s="11"/>
      <c r="C47" s="11"/>
      <c r="D47" s="11"/>
      <c r="E47" s="11"/>
      <c r="F47" s="11"/>
      <c r="G47" s="14"/>
    </row>
    <row r="48" spans="1:7" s="3" customFormat="1" ht="12.75">
      <c r="A48" s="89"/>
      <c r="B48" s="97" t="s">
        <v>8</v>
      </c>
      <c r="C48" s="97"/>
      <c r="D48" s="97"/>
      <c r="E48" s="8"/>
      <c r="F48" s="8"/>
      <c r="G48" s="14"/>
    </row>
    <row r="49" spans="1:7" s="3" customFormat="1" ht="12.75">
      <c r="A49" s="89"/>
      <c r="B49" s="97" t="s">
        <v>43</v>
      </c>
      <c r="C49" s="97"/>
      <c r="D49" s="97"/>
      <c r="E49" s="54"/>
      <c r="F49" s="28"/>
      <c r="G49" s="14"/>
    </row>
    <row r="50" spans="1:7" s="3" customFormat="1" ht="12.75">
      <c r="A50" s="89"/>
      <c r="B50" s="97" t="s">
        <v>44</v>
      </c>
      <c r="C50" s="97"/>
      <c r="D50" s="97"/>
      <c r="E50" s="29"/>
      <c r="F50" s="30"/>
      <c r="G50" s="14"/>
    </row>
    <row r="51" spans="1:7" s="3" customFormat="1" ht="12.75">
      <c r="A51" s="89"/>
      <c r="B51" s="97" t="s">
        <v>63</v>
      </c>
      <c r="C51" s="97"/>
      <c r="D51" s="97"/>
      <c r="E51" s="30"/>
      <c r="F51" s="30"/>
      <c r="G51" s="14"/>
    </row>
    <row r="52" spans="1:7" s="3" customFormat="1" ht="12.75">
      <c r="A52" s="89"/>
      <c r="B52" s="97" t="s">
        <v>52</v>
      </c>
      <c r="C52" s="97"/>
      <c r="D52" s="97"/>
      <c r="E52" s="51"/>
      <c r="F52" s="30"/>
      <c r="G52" s="14"/>
    </row>
    <row r="53" spans="1:7" s="3" customFormat="1" ht="12.75">
      <c r="A53" s="89"/>
      <c r="B53" s="97" t="s">
        <v>64</v>
      </c>
      <c r="C53" s="97"/>
      <c r="D53" s="97"/>
      <c r="E53" s="53"/>
      <c r="F53" s="30"/>
      <c r="G53" s="14"/>
    </row>
    <row r="54" spans="1:7" s="3" customFormat="1" ht="12.75">
      <c r="A54" s="89"/>
      <c r="B54" s="96" t="s">
        <v>80</v>
      </c>
      <c r="C54" s="97"/>
      <c r="D54" s="97"/>
      <c r="E54" s="53"/>
      <c r="F54" s="30"/>
      <c r="G54" s="14"/>
    </row>
    <row r="55" spans="1:7" s="3" customFormat="1" ht="12.75">
      <c r="A55" s="89"/>
      <c r="B55" s="97" t="s">
        <v>65</v>
      </c>
      <c r="C55" s="97"/>
      <c r="D55" s="97"/>
      <c r="E55" s="53"/>
      <c r="F55" s="30"/>
      <c r="G55" s="14"/>
    </row>
    <row r="56" spans="1:7" s="3" customFormat="1" ht="12.75">
      <c r="A56" s="89"/>
      <c r="B56" s="97" t="s">
        <v>55</v>
      </c>
      <c r="C56" s="97"/>
      <c r="D56" s="97"/>
      <c r="E56" s="47"/>
      <c r="F56" s="30"/>
      <c r="G56" s="25"/>
    </row>
    <row r="57" spans="1:7" s="3" customFormat="1" ht="12.75">
      <c r="A57" s="89"/>
      <c r="B57" s="97" t="s">
        <v>12</v>
      </c>
      <c r="C57" s="97"/>
      <c r="D57" s="97"/>
      <c r="E57" s="30"/>
      <c r="F57" s="52"/>
      <c r="G57" s="26">
        <f>IF(F57="","",IF(F57=122000,"«- Correct!","«- Try again!"))</f>
      </c>
    </row>
    <row r="58" spans="1:7" s="3" customFormat="1" ht="12.75">
      <c r="A58" s="89"/>
      <c r="B58" s="97" t="s">
        <v>13</v>
      </c>
      <c r="C58" s="97"/>
      <c r="D58" s="97"/>
      <c r="E58" s="30"/>
      <c r="F58" s="30"/>
      <c r="G58" s="17"/>
    </row>
    <row r="59" spans="1:7" s="3" customFormat="1" ht="12.75">
      <c r="A59" s="89"/>
      <c r="B59" s="97" t="s">
        <v>15</v>
      </c>
      <c r="C59" s="97"/>
      <c r="D59" s="97"/>
      <c r="E59" s="30"/>
      <c r="F59" s="51"/>
      <c r="G59" s="26">
        <f>IF(F59="","",IF(F59=-36000,"«- Correct!","«- Try again!"))</f>
      </c>
    </row>
    <row r="60" spans="1:7" s="3" customFormat="1" ht="12.75">
      <c r="A60" s="89"/>
      <c r="B60" s="97" t="s">
        <v>17</v>
      </c>
      <c r="C60" s="97"/>
      <c r="D60" s="97"/>
      <c r="E60" s="30"/>
      <c r="F60" s="30"/>
      <c r="G60" s="17"/>
    </row>
    <row r="61" spans="1:7" s="3" customFormat="1" ht="12.75">
      <c r="A61" s="89"/>
      <c r="B61" s="97" t="s">
        <v>69</v>
      </c>
      <c r="C61" s="97"/>
      <c r="D61" s="97"/>
      <c r="E61" s="50"/>
      <c r="F61" s="30"/>
      <c r="G61" s="17"/>
    </row>
    <row r="62" spans="1:7" s="3" customFormat="1" ht="12.75">
      <c r="A62" s="89"/>
      <c r="B62" s="97" t="s">
        <v>20</v>
      </c>
      <c r="C62" s="97"/>
      <c r="D62" s="97"/>
      <c r="E62" s="47"/>
      <c r="F62" s="30"/>
      <c r="G62" s="17"/>
    </row>
    <row r="63" spans="1:7" s="3" customFormat="1" ht="12.75">
      <c r="A63" s="89"/>
      <c r="B63" s="97" t="s">
        <v>22</v>
      </c>
      <c r="C63" s="97"/>
      <c r="D63" s="97"/>
      <c r="E63" s="30"/>
      <c r="F63" s="47"/>
      <c r="G63" s="26">
        <f>IF(F63="","",IF(F63=-29000,"«- Correct!","«- Try again!"))</f>
      </c>
    </row>
    <row r="64" spans="1:7" s="3" customFormat="1" ht="12.75">
      <c r="A64" s="89"/>
      <c r="B64" s="97" t="s">
        <v>24</v>
      </c>
      <c r="C64" s="97"/>
      <c r="D64" s="97"/>
      <c r="E64" s="30"/>
      <c r="F64" s="48"/>
      <c r="G64" s="26">
        <f>IF(F64="","",IF(F64=57000,"«- Correct!","«- Try again!"))</f>
      </c>
    </row>
    <row r="65" spans="1:7" s="3" customFormat="1" ht="12.75">
      <c r="A65" s="89"/>
      <c r="B65" s="96" t="s">
        <v>75</v>
      </c>
      <c r="C65" s="97"/>
      <c r="D65" s="97"/>
      <c r="E65" s="30"/>
      <c r="F65" s="47"/>
      <c r="G65" s="26">
        <f>IF(F65="","",IF(F65=107000,"«- Correct!","«- Try again!"))</f>
      </c>
    </row>
    <row r="66" spans="1:7" s="3" customFormat="1" ht="13.5" thickBot="1">
      <c r="A66" s="89"/>
      <c r="B66" s="96" t="s">
        <v>76</v>
      </c>
      <c r="C66" s="97"/>
      <c r="D66" s="97"/>
      <c r="E66" s="30"/>
      <c r="F66" s="49"/>
      <c r="G66" s="26">
        <f>IF(F66="","",IF(F66=164000,"«- Correct!","«- Try again!"))</f>
      </c>
    </row>
    <row r="67" spans="1:7" s="3" customFormat="1" ht="13.5" thickTop="1">
      <c r="A67" s="89"/>
      <c r="B67" s="18"/>
      <c r="C67" s="18"/>
      <c r="D67" s="18"/>
      <c r="E67" s="18"/>
      <c r="F67" s="18"/>
      <c r="G67" s="17"/>
    </row>
  </sheetData>
  <sheetProtection password="C690" sheet="1" objects="1" scenarios="1" selectLockedCells="1"/>
  <mergeCells count="58">
    <mergeCell ref="C3:D3"/>
    <mergeCell ref="C2:D2"/>
    <mergeCell ref="C1:D1"/>
    <mergeCell ref="B63:D63"/>
    <mergeCell ref="B64:D64"/>
    <mergeCell ref="B65:D65"/>
    <mergeCell ref="B51:D51"/>
    <mergeCell ref="B52:D52"/>
    <mergeCell ref="B53:D53"/>
    <mergeCell ref="B54:D54"/>
    <mergeCell ref="B66:D66"/>
    <mergeCell ref="B57:D57"/>
    <mergeCell ref="B58:D58"/>
    <mergeCell ref="B59:D59"/>
    <mergeCell ref="B60:D60"/>
    <mergeCell ref="B61:D61"/>
    <mergeCell ref="B62:D62"/>
    <mergeCell ref="B55:D55"/>
    <mergeCell ref="B56:D56"/>
    <mergeCell ref="B44:F44"/>
    <mergeCell ref="B45:F45"/>
    <mergeCell ref="B46:F46"/>
    <mergeCell ref="B48:D48"/>
    <mergeCell ref="B49:D49"/>
    <mergeCell ref="B50:D50"/>
    <mergeCell ref="B7:J7"/>
    <mergeCell ref="B6:J6"/>
    <mergeCell ref="B5:J5"/>
    <mergeCell ref="B11:D11"/>
    <mergeCell ref="B19:D19"/>
    <mergeCell ref="B20:D20"/>
    <mergeCell ref="B12:D12"/>
    <mergeCell ref="B13:D13"/>
    <mergeCell ref="B35:D35"/>
    <mergeCell ref="B38:D38"/>
    <mergeCell ref="B36:D36"/>
    <mergeCell ref="B29:D29"/>
    <mergeCell ref="B28:D28"/>
    <mergeCell ref="B18:D18"/>
    <mergeCell ref="B40:D40"/>
    <mergeCell ref="B39:D39"/>
    <mergeCell ref="B37:D37"/>
    <mergeCell ref="B30:D30"/>
    <mergeCell ref="B31:D31"/>
    <mergeCell ref="B17:D17"/>
    <mergeCell ref="B23:D23"/>
    <mergeCell ref="B32:D32"/>
    <mergeCell ref="B33:D33"/>
    <mergeCell ref="B34:D34"/>
    <mergeCell ref="B24:D24"/>
    <mergeCell ref="B25:D25"/>
    <mergeCell ref="B26:D26"/>
    <mergeCell ref="B27:D27"/>
    <mergeCell ref="B14:D14"/>
    <mergeCell ref="B15:D15"/>
    <mergeCell ref="B16:D16"/>
    <mergeCell ref="B21:D21"/>
    <mergeCell ref="B22:D22"/>
  </mergeCells>
  <printOptions/>
  <pageMargins left="0.75" right="0.75" top="1" bottom="1" header="0.5" footer="0.5"/>
  <pageSetup horizontalDpi="600" verticalDpi="600" orientation="portrait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32" width="12.7109375" style="0" customWidth="1"/>
  </cols>
  <sheetData>
    <row r="1" spans="1:6" ht="12.75">
      <c r="A1" s="112" t="s">
        <v>90</v>
      </c>
      <c r="B1" s="112"/>
      <c r="C1" s="112"/>
      <c r="D1" s="6"/>
      <c r="E1" s="6"/>
      <c r="F1" s="5"/>
    </row>
    <row r="2" spans="2:6" ht="12.75">
      <c r="B2" s="5"/>
      <c r="C2" s="5"/>
      <c r="D2" s="5"/>
      <c r="E2" s="5"/>
      <c r="F2" s="5"/>
    </row>
    <row r="3" spans="1:7" ht="12.75">
      <c r="A3" s="89"/>
      <c r="B3" s="101" t="s">
        <v>72</v>
      </c>
      <c r="C3" s="101"/>
      <c r="D3" s="101"/>
      <c r="E3" s="101"/>
      <c r="F3" s="101"/>
      <c r="G3" s="31"/>
    </row>
    <row r="4" spans="1:7" ht="12.75">
      <c r="A4" s="89"/>
      <c r="B4" s="101" t="s">
        <v>2</v>
      </c>
      <c r="C4" s="101"/>
      <c r="D4" s="101"/>
      <c r="E4" s="101"/>
      <c r="F4" s="101"/>
      <c r="G4" s="31"/>
    </row>
    <row r="5" spans="1:7" ht="12.75">
      <c r="A5" s="89"/>
      <c r="B5" s="103" t="s">
        <v>78</v>
      </c>
      <c r="C5" s="103"/>
      <c r="D5" s="103"/>
      <c r="E5" s="103"/>
      <c r="F5" s="103"/>
      <c r="G5" s="31"/>
    </row>
    <row r="6" spans="1:7" ht="12.75">
      <c r="A6" s="89"/>
      <c r="B6" s="10"/>
      <c r="C6" s="10"/>
      <c r="D6" s="10"/>
      <c r="E6" s="9"/>
      <c r="F6" s="9"/>
      <c r="G6" s="31"/>
    </row>
    <row r="7" spans="1:7" ht="12.75">
      <c r="A7" s="89"/>
      <c r="B7" s="11"/>
      <c r="C7" s="11"/>
      <c r="D7" s="11"/>
      <c r="E7" s="32" t="s">
        <v>3</v>
      </c>
      <c r="F7" s="33"/>
      <c r="G7" s="31"/>
    </row>
    <row r="8" spans="1:7" ht="12.75">
      <c r="A8" s="89"/>
      <c r="B8" s="11"/>
      <c r="C8" s="11"/>
      <c r="D8" s="11"/>
      <c r="E8" s="27">
        <v>2013</v>
      </c>
      <c r="F8" s="27">
        <v>2012</v>
      </c>
      <c r="G8" s="31"/>
    </row>
    <row r="9" spans="1:7" ht="12.75">
      <c r="A9" s="89"/>
      <c r="B9" s="105" t="s">
        <v>5</v>
      </c>
      <c r="C9" s="105"/>
      <c r="D9" s="105"/>
      <c r="E9" s="105"/>
      <c r="F9" s="105"/>
      <c r="G9" s="31"/>
    </row>
    <row r="10" spans="1:7" ht="12.75">
      <c r="A10" s="89"/>
      <c r="B10" s="97" t="s">
        <v>6</v>
      </c>
      <c r="C10" s="97"/>
      <c r="D10" s="97"/>
      <c r="E10" s="41">
        <v>164000</v>
      </c>
      <c r="F10" s="42">
        <v>107000</v>
      </c>
      <c r="G10" s="31"/>
    </row>
    <row r="11" spans="1:7" ht="12.75">
      <c r="A11" s="89"/>
      <c r="B11" s="97" t="s">
        <v>7</v>
      </c>
      <c r="C11" s="97"/>
      <c r="D11" s="97"/>
      <c r="E11" s="34">
        <v>83000</v>
      </c>
      <c r="F11" s="34">
        <v>71000</v>
      </c>
      <c r="G11" s="31"/>
    </row>
    <row r="12" spans="1:7" ht="12.75">
      <c r="A12" s="89"/>
      <c r="B12" s="97" t="s">
        <v>9</v>
      </c>
      <c r="C12" s="97"/>
      <c r="D12" s="97"/>
      <c r="E12" s="28">
        <v>601000</v>
      </c>
      <c r="F12" s="28">
        <v>526000</v>
      </c>
      <c r="G12" s="31"/>
    </row>
    <row r="13" spans="1:7" ht="12.75">
      <c r="A13" s="89"/>
      <c r="B13" s="97" t="s">
        <v>10</v>
      </c>
      <c r="C13" s="97"/>
      <c r="D13" s="97"/>
      <c r="E13" s="28">
        <v>335000</v>
      </c>
      <c r="F13" s="28">
        <v>299000</v>
      </c>
      <c r="G13" s="31"/>
    </row>
    <row r="14" spans="1:7" ht="12.75">
      <c r="A14" s="89"/>
      <c r="B14" s="97" t="s">
        <v>39</v>
      </c>
      <c r="C14" s="97"/>
      <c r="D14" s="97"/>
      <c r="E14" s="35">
        <v>-158000</v>
      </c>
      <c r="F14" s="35">
        <v>-104000</v>
      </c>
      <c r="G14" s="31"/>
    </row>
    <row r="15" spans="1:7" ht="13.5" thickBot="1">
      <c r="A15" s="89"/>
      <c r="B15" s="97" t="s">
        <v>40</v>
      </c>
      <c r="C15" s="97"/>
      <c r="D15" s="97"/>
      <c r="E15" s="43">
        <f>SUM(E10:E14)</f>
        <v>1025000</v>
      </c>
      <c r="F15" s="43">
        <f>SUM(F10:F14)</f>
        <v>899000</v>
      </c>
      <c r="G15" s="31"/>
    </row>
    <row r="16" spans="1:7" ht="13.5" thickTop="1">
      <c r="A16" s="89"/>
      <c r="B16" s="97"/>
      <c r="C16" s="97"/>
      <c r="D16" s="97"/>
      <c r="E16" s="36"/>
      <c r="F16" s="36"/>
      <c r="G16" s="31"/>
    </row>
    <row r="17" spans="1:7" ht="12.75">
      <c r="A17" s="89"/>
      <c r="B17" s="106" t="s">
        <v>67</v>
      </c>
      <c r="C17" s="106"/>
      <c r="D17" s="106"/>
      <c r="E17" s="106"/>
      <c r="F17" s="106"/>
      <c r="G17" s="31"/>
    </row>
    <row r="18" spans="1:7" ht="12.75">
      <c r="A18" s="89"/>
      <c r="B18" s="97" t="s">
        <v>14</v>
      </c>
      <c r="C18" s="97"/>
      <c r="D18" s="97"/>
      <c r="E18" s="41">
        <v>87000</v>
      </c>
      <c r="F18" s="42">
        <v>71000</v>
      </c>
      <c r="G18" s="31"/>
    </row>
    <row r="19" spans="1:7" ht="12.75">
      <c r="A19" s="89"/>
      <c r="B19" s="97" t="s">
        <v>16</v>
      </c>
      <c r="C19" s="97"/>
      <c r="D19" s="97"/>
      <c r="E19" s="28">
        <v>28000</v>
      </c>
      <c r="F19" s="28">
        <v>25000</v>
      </c>
      <c r="G19" s="31"/>
    </row>
    <row r="20" spans="1:7" ht="12.75">
      <c r="A20" s="89"/>
      <c r="B20" s="97" t="s">
        <v>18</v>
      </c>
      <c r="C20" s="97"/>
      <c r="D20" s="97"/>
      <c r="E20" s="28">
        <v>592000</v>
      </c>
      <c r="F20" s="28">
        <v>568000</v>
      </c>
      <c r="G20" s="31"/>
    </row>
    <row r="21" spans="1:7" ht="12.75">
      <c r="A21" s="89"/>
      <c r="B21" s="97" t="s">
        <v>19</v>
      </c>
      <c r="C21" s="97"/>
      <c r="D21" s="97"/>
      <c r="E21" s="38"/>
      <c r="F21" s="38"/>
      <c r="G21" s="31"/>
    </row>
    <row r="22" spans="1:7" ht="12.75">
      <c r="A22" s="89"/>
      <c r="B22" s="97" t="s">
        <v>21</v>
      </c>
      <c r="C22" s="97"/>
      <c r="D22" s="97"/>
      <c r="E22" s="28">
        <v>196000</v>
      </c>
      <c r="F22" s="28">
        <v>160000</v>
      </c>
      <c r="G22" s="31"/>
    </row>
    <row r="23" spans="1:7" ht="12.75">
      <c r="A23" s="89"/>
      <c r="B23" s="97" t="s">
        <v>23</v>
      </c>
      <c r="C23" s="97"/>
      <c r="D23" s="97"/>
      <c r="E23" s="35">
        <v>122000</v>
      </c>
      <c r="F23" s="35">
        <v>75000</v>
      </c>
      <c r="G23" s="31"/>
    </row>
    <row r="24" spans="1:7" ht="13.5" thickBot="1">
      <c r="A24" s="89"/>
      <c r="B24" s="97" t="s">
        <v>68</v>
      </c>
      <c r="C24" s="97"/>
      <c r="D24" s="97"/>
      <c r="E24" s="43">
        <f>SUM(E18:E23)</f>
        <v>1025000</v>
      </c>
      <c r="F24" s="43">
        <f>SUM(F18:F23)</f>
        <v>899000</v>
      </c>
      <c r="G24" s="31"/>
    </row>
    <row r="25" spans="1:7" ht="13.5" thickTop="1">
      <c r="A25" s="89"/>
      <c r="B25" s="97"/>
      <c r="C25" s="97"/>
      <c r="D25" s="97"/>
      <c r="E25" s="8"/>
      <c r="F25" s="15"/>
      <c r="G25" s="31"/>
    </row>
    <row r="26" spans="1:7" ht="12.75">
      <c r="A26" s="89"/>
      <c r="B26" s="11"/>
      <c r="C26" s="11"/>
      <c r="D26" s="11"/>
      <c r="E26" s="11"/>
      <c r="F26" s="11"/>
      <c r="G26" s="31"/>
    </row>
    <row r="27" spans="1:7" ht="12.75">
      <c r="A27" s="89"/>
      <c r="B27" s="101" t="s">
        <v>72</v>
      </c>
      <c r="C27" s="101"/>
      <c r="D27" s="101"/>
      <c r="E27" s="101"/>
      <c r="F27" s="101"/>
      <c r="G27" s="31"/>
    </row>
    <row r="28" spans="1:7" ht="12.75">
      <c r="A28" s="89"/>
      <c r="B28" s="101" t="s">
        <v>25</v>
      </c>
      <c r="C28" s="101"/>
      <c r="D28" s="101"/>
      <c r="E28" s="101"/>
      <c r="F28" s="101"/>
      <c r="G28" s="31"/>
    </row>
    <row r="29" spans="1:7" ht="12.75">
      <c r="A29" s="89"/>
      <c r="B29" s="103" t="s">
        <v>73</v>
      </c>
      <c r="C29" s="103"/>
      <c r="D29" s="103"/>
      <c r="E29" s="103"/>
      <c r="F29" s="103"/>
      <c r="G29" s="31"/>
    </row>
    <row r="30" spans="1:7" ht="12.75">
      <c r="A30" s="89"/>
      <c r="B30" s="8"/>
      <c r="C30" s="8"/>
      <c r="D30" s="8"/>
      <c r="E30" s="8"/>
      <c r="F30" s="8"/>
      <c r="G30" s="31"/>
    </row>
    <row r="31" spans="1:7" ht="12.75">
      <c r="A31" s="89"/>
      <c r="B31" s="97" t="s">
        <v>26</v>
      </c>
      <c r="C31" s="97"/>
      <c r="D31" s="97"/>
      <c r="E31" s="28"/>
      <c r="F31" s="44">
        <v>1792000</v>
      </c>
      <c r="G31" s="31"/>
    </row>
    <row r="32" spans="1:7" ht="12.75">
      <c r="A32" s="89"/>
      <c r="B32" s="97" t="s">
        <v>27</v>
      </c>
      <c r="C32" s="97"/>
      <c r="D32" s="97"/>
      <c r="E32" s="28"/>
      <c r="F32" s="35">
        <v>1086000</v>
      </c>
      <c r="G32" s="31"/>
    </row>
    <row r="33" spans="1:7" ht="12.75">
      <c r="A33" s="89"/>
      <c r="B33" s="97" t="s">
        <v>28</v>
      </c>
      <c r="C33" s="97"/>
      <c r="D33" s="97"/>
      <c r="E33" s="28"/>
      <c r="F33" s="36">
        <f>+F31-F32</f>
        <v>706000</v>
      </c>
      <c r="G33" s="31"/>
    </row>
    <row r="34" spans="1:7" ht="12.75">
      <c r="A34" s="89"/>
      <c r="B34" s="97" t="s">
        <v>29</v>
      </c>
      <c r="C34" s="97"/>
      <c r="D34" s="97"/>
      <c r="E34" s="28"/>
      <c r="F34" s="28"/>
      <c r="G34" s="31"/>
    </row>
    <row r="35" spans="1:7" ht="12.75">
      <c r="A35" s="89"/>
      <c r="B35" s="97" t="s">
        <v>30</v>
      </c>
      <c r="C35" s="97"/>
      <c r="D35" s="97"/>
      <c r="E35" s="44">
        <v>54000</v>
      </c>
      <c r="F35" s="28"/>
      <c r="G35" s="31"/>
    </row>
    <row r="36" spans="1:7" ht="12.75">
      <c r="A36" s="89"/>
      <c r="B36" s="97" t="s">
        <v>31</v>
      </c>
      <c r="C36" s="97"/>
      <c r="D36" s="97"/>
      <c r="E36" s="35">
        <v>494000</v>
      </c>
      <c r="F36" s="35">
        <f>SUM(E35:E36)</f>
        <v>548000</v>
      </c>
      <c r="G36" s="31"/>
    </row>
    <row r="37" spans="1:7" ht="12.75">
      <c r="A37" s="89"/>
      <c r="B37" s="97" t="s">
        <v>41</v>
      </c>
      <c r="C37" s="97"/>
      <c r="D37" s="97"/>
      <c r="E37" s="28"/>
      <c r="F37" s="36">
        <f>F33-F36</f>
        <v>158000</v>
      </c>
      <c r="G37" s="31"/>
    </row>
    <row r="38" spans="1:7" ht="12.75">
      <c r="A38" s="89"/>
      <c r="B38" s="97" t="s">
        <v>32</v>
      </c>
      <c r="C38" s="97"/>
      <c r="D38" s="97"/>
      <c r="E38" s="28"/>
      <c r="F38" s="35">
        <v>22000</v>
      </c>
      <c r="G38" s="31"/>
    </row>
    <row r="39" spans="1:7" ht="13.5" thickBot="1">
      <c r="A39" s="89"/>
      <c r="B39" s="97" t="s">
        <v>33</v>
      </c>
      <c r="C39" s="97"/>
      <c r="D39" s="97"/>
      <c r="E39" s="28"/>
      <c r="F39" s="45">
        <f>+F37-F38</f>
        <v>136000</v>
      </c>
      <c r="G39" s="31"/>
    </row>
    <row r="40" spans="1:7" ht="13.5" thickTop="1">
      <c r="A40" s="89"/>
      <c r="B40" s="97"/>
      <c r="C40" s="97"/>
      <c r="D40" s="97"/>
      <c r="E40" s="13"/>
      <c r="F40" s="17"/>
      <c r="G40" s="31"/>
    </row>
    <row r="41" spans="1:7" ht="12.75">
      <c r="A41" s="89"/>
      <c r="B41" s="97"/>
      <c r="C41" s="97"/>
      <c r="D41" s="97"/>
      <c r="E41" s="11"/>
      <c r="F41" s="11"/>
      <c r="G41" s="31"/>
    </row>
    <row r="42" spans="1:7" ht="12.75">
      <c r="A42" s="89"/>
      <c r="B42" s="102" t="s">
        <v>34</v>
      </c>
      <c r="C42" s="102"/>
      <c r="D42" s="102"/>
      <c r="E42" s="8"/>
      <c r="F42" s="8"/>
      <c r="G42" s="31"/>
    </row>
    <row r="43" spans="1:7" ht="12.75">
      <c r="A43" s="89"/>
      <c r="B43" s="97" t="s">
        <v>35</v>
      </c>
      <c r="C43" s="97"/>
      <c r="D43" s="97"/>
      <c r="E43" s="42">
        <v>36000</v>
      </c>
      <c r="F43" s="8"/>
      <c r="G43" s="31"/>
    </row>
    <row r="44" spans="1:7" ht="12.75">
      <c r="A44" s="89"/>
      <c r="B44" s="97" t="s">
        <v>36</v>
      </c>
      <c r="C44" s="97"/>
      <c r="D44" s="97"/>
      <c r="E44" s="34">
        <v>12000</v>
      </c>
      <c r="F44" s="8"/>
      <c r="G44" s="31"/>
    </row>
    <row r="45" spans="1:7" ht="12.75">
      <c r="A45" s="89"/>
      <c r="B45" s="97" t="s">
        <v>37</v>
      </c>
      <c r="C45" s="97"/>
      <c r="D45" s="97"/>
      <c r="E45" s="42">
        <v>5</v>
      </c>
      <c r="F45" s="8"/>
      <c r="G45" s="31"/>
    </row>
    <row r="46" spans="1:7" ht="12.75">
      <c r="A46" s="89"/>
      <c r="B46" s="97" t="s">
        <v>38</v>
      </c>
      <c r="C46" s="97"/>
      <c r="D46" s="97"/>
      <c r="E46" s="46">
        <v>89000</v>
      </c>
      <c r="F46" s="8"/>
      <c r="G46" s="31"/>
    </row>
    <row r="47" spans="1:7" ht="12.75">
      <c r="A47" s="89"/>
      <c r="B47" s="97"/>
      <c r="C47" s="97"/>
      <c r="D47" s="97"/>
      <c r="E47" s="39"/>
      <c r="F47" s="8"/>
      <c r="G47" s="31"/>
    </row>
    <row r="48" spans="1:7" ht="12.75">
      <c r="A48" s="89"/>
      <c r="B48" s="102" t="s">
        <v>61</v>
      </c>
      <c r="C48" s="102"/>
      <c r="D48" s="102"/>
      <c r="E48" s="40"/>
      <c r="F48" s="8"/>
      <c r="G48" s="31"/>
    </row>
    <row r="49" spans="1:7" ht="12.75">
      <c r="A49" s="89"/>
      <c r="B49" s="96" t="s">
        <v>85</v>
      </c>
      <c r="C49" s="97"/>
      <c r="D49" s="97"/>
      <c r="E49" s="44">
        <v>481000</v>
      </c>
      <c r="F49" s="8"/>
      <c r="G49" s="31"/>
    </row>
    <row r="50" spans="1:7" ht="12.75">
      <c r="A50" s="89"/>
      <c r="B50" s="31"/>
      <c r="C50" s="31"/>
      <c r="D50" s="31"/>
      <c r="E50" s="31"/>
      <c r="F50" s="31"/>
      <c r="G50" s="31"/>
    </row>
  </sheetData>
  <sheetProtection password="C690" sheet="1" objects="1" scenarios="1" selectLockedCells="1" selectUnlockedCells="1"/>
  <mergeCells count="43">
    <mergeCell ref="A1:C1"/>
    <mergeCell ref="B3:F3"/>
    <mergeCell ref="B4:F4"/>
    <mergeCell ref="B5:F5"/>
    <mergeCell ref="B17:F17"/>
    <mergeCell ref="B9:F9"/>
    <mergeCell ref="B10:D10"/>
    <mergeCell ref="B11:D11"/>
    <mergeCell ref="B12:D12"/>
    <mergeCell ref="B13:D13"/>
    <mergeCell ref="B14:D14"/>
    <mergeCell ref="B15:D15"/>
    <mergeCell ref="B16:D16"/>
    <mergeCell ref="B18:D18"/>
    <mergeCell ref="B19:D19"/>
    <mergeCell ref="B20:D20"/>
    <mergeCell ref="B37:D37"/>
    <mergeCell ref="B21:D21"/>
    <mergeCell ref="B22:D22"/>
    <mergeCell ref="B23:D23"/>
    <mergeCell ref="B24:D24"/>
    <mergeCell ref="B25:D25"/>
    <mergeCell ref="B31:D31"/>
    <mergeCell ref="B43:D43"/>
    <mergeCell ref="B32:D32"/>
    <mergeCell ref="B27:F27"/>
    <mergeCell ref="B28:F28"/>
    <mergeCell ref="B29:F29"/>
    <mergeCell ref="B45:D45"/>
    <mergeCell ref="B33:D33"/>
    <mergeCell ref="B34:D34"/>
    <mergeCell ref="B35:D35"/>
    <mergeCell ref="B36:D36"/>
    <mergeCell ref="B44:D44"/>
    <mergeCell ref="B38:D38"/>
    <mergeCell ref="B46:D46"/>
    <mergeCell ref="B47:D47"/>
    <mergeCell ref="B49:D49"/>
    <mergeCell ref="B42:D42"/>
    <mergeCell ref="B48:D48"/>
    <mergeCell ref="B39:D39"/>
    <mergeCell ref="B40:D40"/>
    <mergeCell ref="B41:D4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1" width="2.7109375" style="3" customWidth="1"/>
    <col min="2" max="36" width="12.7109375" style="3" customWidth="1"/>
    <col min="37" max="16384" width="9.140625" style="3" customWidth="1"/>
  </cols>
  <sheetData>
    <row r="1" spans="2:5" ht="12.75">
      <c r="B1" s="1" t="s">
        <v>0</v>
      </c>
      <c r="C1" s="99"/>
      <c r="D1" s="99"/>
      <c r="E1" s="95"/>
    </row>
    <row r="2" spans="2:5" ht="12.75">
      <c r="B2" s="1" t="s">
        <v>1</v>
      </c>
      <c r="C2" s="99"/>
      <c r="D2" s="99"/>
      <c r="E2" s="95"/>
    </row>
    <row r="3" spans="2:5" ht="12.75">
      <c r="B3" s="2"/>
      <c r="C3" s="98" t="s">
        <v>89</v>
      </c>
      <c r="D3" s="98"/>
      <c r="E3" s="94"/>
    </row>
    <row r="4" ht="12.75"/>
    <row r="5" spans="1:8" ht="12.75">
      <c r="A5" s="89"/>
      <c r="B5" s="100" t="s">
        <v>72</v>
      </c>
      <c r="C5" s="100"/>
      <c r="D5" s="100"/>
      <c r="E5" s="100"/>
      <c r="F5" s="100"/>
      <c r="G5" s="100"/>
      <c r="H5" s="24"/>
    </row>
    <row r="6" spans="1:8" ht="12.75">
      <c r="A6" s="89"/>
      <c r="B6" s="100" t="s">
        <v>4</v>
      </c>
      <c r="C6" s="100"/>
      <c r="D6" s="100"/>
      <c r="E6" s="100"/>
      <c r="F6" s="100"/>
      <c r="G6" s="100"/>
      <c r="H6" s="24"/>
    </row>
    <row r="7" spans="1:8" ht="12.75">
      <c r="A7" s="89"/>
      <c r="B7" s="100" t="s">
        <v>74</v>
      </c>
      <c r="C7" s="100"/>
      <c r="D7" s="100"/>
      <c r="E7" s="100"/>
      <c r="F7" s="100"/>
      <c r="G7" s="100"/>
      <c r="H7" s="24"/>
    </row>
    <row r="8" spans="1:8" ht="12.75">
      <c r="A8" s="89"/>
      <c r="B8" s="11"/>
      <c r="C8" s="11"/>
      <c r="D8" s="11"/>
      <c r="E8" s="11"/>
      <c r="F8" s="11"/>
      <c r="G8" s="11"/>
      <c r="H8" s="14"/>
    </row>
    <row r="9" spans="1:8" ht="12.75">
      <c r="A9" s="89"/>
      <c r="B9" s="97" t="s">
        <v>8</v>
      </c>
      <c r="C9" s="97"/>
      <c r="D9" s="97"/>
      <c r="E9" s="97"/>
      <c r="F9" s="8"/>
      <c r="G9" s="8"/>
      <c r="H9" s="14"/>
    </row>
    <row r="10" spans="1:8" ht="12.75">
      <c r="A10" s="89"/>
      <c r="B10" s="96" t="s">
        <v>94</v>
      </c>
      <c r="C10" s="97"/>
      <c r="D10" s="97"/>
      <c r="E10" s="97"/>
      <c r="F10" s="54"/>
      <c r="G10" s="28"/>
      <c r="H10" s="14"/>
    </row>
    <row r="11" spans="1:8" ht="12.75">
      <c r="A11" s="89"/>
      <c r="B11" s="96" t="s">
        <v>95</v>
      </c>
      <c r="C11" s="97"/>
      <c r="D11" s="97"/>
      <c r="E11" s="97"/>
      <c r="F11" s="53"/>
      <c r="G11" s="30"/>
      <c r="H11" s="14"/>
    </row>
    <row r="12" spans="1:8" ht="12.75">
      <c r="A12" s="89"/>
      <c r="B12" s="97" t="s">
        <v>11</v>
      </c>
      <c r="C12" s="97"/>
      <c r="D12" s="97"/>
      <c r="E12" s="97"/>
      <c r="F12" s="53"/>
      <c r="G12" s="30"/>
      <c r="H12" s="14"/>
    </row>
    <row r="13" spans="1:8" ht="12.75">
      <c r="A13" s="89"/>
      <c r="B13" s="96" t="s">
        <v>96</v>
      </c>
      <c r="C13" s="97"/>
      <c r="D13" s="97"/>
      <c r="E13" s="97"/>
      <c r="F13" s="47"/>
      <c r="G13" s="30"/>
      <c r="H13" s="25"/>
    </row>
    <row r="14" spans="1:8" ht="12.75">
      <c r="A14" s="89"/>
      <c r="B14" s="97" t="s">
        <v>12</v>
      </c>
      <c r="C14" s="97"/>
      <c r="D14" s="97"/>
      <c r="E14" s="97"/>
      <c r="F14" s="30"/>
      <c r="G14" s="52"/>
      <c r="H14" s="26">
        <f>IF(G14="","",IF(G14=122000,"«- Correct!","«- Try again!"))</f>
      </c>
    </row>
    <row r="15" spans="1:8" ht="12.75">
      <c r="A15" s="89"/>
      <c r="B15" s="97" t="s">
        <v>13</v>
      </c>
      <c r="C15" s="97"/>
      <c r="D15" s="97"/>
      <c r="E15" s="97"/>
      <c r="F15" s="30"/>
      <c r="G15" s="30"/>
      <c r="H15" s="17"/>
    </row>
    <row r="16" spans="1:8" ht="12.75">
      <c r="A16" s="89"/>
      <c r="B16" s="97" t="s">
        <v>15</v>
      </c>
      <c r="C16" s="97"/>
      <c r="D16" s="97"/>
      <c r="E16" s="97"/>
      <c r="F16" s="30"/>
      <c r="G16" s="51"/>
      <c r="H16" s="26">
        <f>IF(G16="","",IF(G16=-36000,"«- Correct!","«- Try again!"))</f>
      </c>
    </row>
    <row r="17" spans="1:8" ht="12.75">
      <c r="A17" s="89"/>
      <c r="B17" s="97" t="s">
        <v>17</v>
      </c>
      <c r="C17" s="97"/>
      <c r="D17" s="97"/>
      <c r="E17" s="97"/>
      <c r="F17" s="30"/>
      <c r="G17" s="30"/>
      <c r="H17" s="17"/>
    </row>
    <row r="18" spans="1:8" ht="12.75">
      <c r="A18" s="89"/>
      <c r="B18" s="97" t="s">
        <v>42</v>
      </c>
      <c r="C18" s="97"/>
      <c r="D18" s="97"/>
      <c r="E18" s="97"/>
      <c r="F18" s="59"/>
      <c r="G18" s="30"/>
      <c r="H18" s="17"/>
    </row>
    <row r="19" spans="1:8" ht="12.75">
      <c r="A19" s="89"/>
      <c r="B19" s="97" t="s">
        <v>20</v>
      </c>
      <c r="C19" s="97"/>
      <c r="D19" s="97"/>
      <c r="E19" s="97"/>
      <c r="F19" s="47"/>
      <c r="G19" s="30"/>
      <c r="H19" s="17"/>
    </row>
    <row r="20" spans="1:8" ht="12.75">
      <c r="A20" s="89"/>
      <c r="B20" s="97" t="s">
        <v>22</v>
      </c>
      <c r="C20" s="97"/>
      <c r="D20" s="97"/>
      <c r="E20" s="97"/>
      <c r="F20" s="30"/>
      <c r="G20" s="47"/>
      <c r="H20" s="26">
        <f>IF(G20="","",IF(G20=-29000,"«- Correct!","«- Try again!"))</f>
      </c>
    </row>
    <row r="21" spans="1:8" ht="12.75">
      <c r="A21" s="89"/>
      <c r="B21" s="97" t="s">
        <v>24</v>
      </c>
      <c r="C21" s="97"/>
      <c r="D21" s="97"/>
      <c r="E21" s="97"/>
      <c r="F21" s="30"/>
      <c r="G21" s="48"/>
      <c r="H21" s="26">
        <f>IF(G21="","",IF(G21=57000,"«- Correct!","«- Try again!"))</f>
      </c>
    </row>
    <row r="22" spans="1:8" ht="12.75">
      <c r="A22" s="89"/>
      <c r="B22" s="96" t="s">
        <v>81</v>
      </c>
      <c r="C22" s="97"/>
      <c r="D22" s="97"/>
      <c r="E22" s="97"/>
      <c r="F22" s="30"/>
      <c r="G22" s="47"/>
      <c r="H22" s="26">
        <f>IF(G22="","",IF(G22=107000,"«- Correct!","«- Try again!"))</f>
      </c>
    </row>
    <row r="23" spans="1:8" ht="13.5" thickBot="1">
      <c r="A23" s="89"/>
      <c r="B23" s="96" t="s">
        <v>82</v>
      </c>
      <c r="C23" s="97"/>
      <c r="D23" s="97"/>
      <c r="E23" s="97"/>
      <c r="F23" s="30"/>
      <c r="G23" s="58"/>
      <c r="H23" s="26">
        <f>IF(G23="","",IF(G23=164000,"«- Correct!","«- Try again!"))</f>
      </c>
    </row>
    <row r="24" spans="1:8" ht="13.5" thickTop="1">
      <c r="A24" s="89"/>
      <c r="B24" s="17"/>
      <c r="C24" s="17"/>
      <c r="D24" s="17"/>
      <c r="E24" s="17"/>
      <c r="F24" s="17"/>
      <c r="G24" s="17"/>
      <c r="H24" s="17"/>
    </row>
    <row r="25" spans="1:8" ht="12.75">
      <c r="A25" s="89"/>
      <c r="B25" s="114" t="s">
        <v>106</v>
      </c>
      <c r="C25" s="114"/>
      <c r="D25" s="114"/>
      <c r="E25" s="89"/>
      <c r="F25" s="89"/>
      <c r="G25" s="89"/>
      <c r="H25" s="89"/>
    </row>
    <row r="26" spans="1:8" ht="12.75">
      <c r="A26" s="89"/>
      <c r="B26" s="113" t="s">
        <v>97</v>
      </c>
      <c r="C26" s="113"/>
      <c r="D26" s="113"/>
      <c r="E26" s="89"/>
      <c r="F26" s="89"/>
      <c r="G26" s="89"/>
      <c r="H26" s="89"/>
    </row>
    <row r="27" spans="1:8" ht="12.75">
      <c r="A27" s="90"/>
      <c r="B27" s="113" t="s">
        <v>26</v>
      </c>
      <c r="C27" s="113"/>
      <c r="D27" s="113"/>
      <c r="E27" s="91"/>
      <c r="F27" s="90"/>
      <c r="G27" s="90"/>
      <c r="H27" s="90"/>
    </row>
    <row r="28" spans="1:8" ht="12.75">
      <c r="A28" s="90"/>
      <c r="B28" s="113" t="s">
        <v>98</v>
      </c>
      <c r="C28" s="113"/>
      <c r="D28" s="113"/>
      <c r="E28" s="92"/>
      <c r="F28" s="90"/>
      <c r="G28" s="90"/>
      <c r="H28" s="90"/>
    </row>
    <row r="29" spans="1:8" ht="13.5" thickBot="1">
      <c r="A29" s="90"/>
      <c r="B29" s="113" t="s">
        <v>105</v>
      </c>
      <c r="C29" s="113"/>
      <c r="D29" s="113"/>
      <c r="E29" s="93"/>
      <c r="F29" s="90"/>
      <c r="G29" s="90"/>
      <c r="H29" s="90"/>
    </row>
    <row r="30" spans="1:8" ht="13.5" thickTop="1">
      <c r="A30" s="90"/>
      <c r="B30" s="113"/>
      <c r="C30" s="113"/>
      <c r="D30" s="113"/>
      <c r="E30" s="57">
        <f>IF(E29="","",IF(E29=1780000,"Correct!","Try again!"))</f>
      </c>
      <c r="F30" s="90"/>
      <c r="G30" s="90"/>
      <c r="H30" s="90"/>
    </row>
    <row r="31" spans="1:8" ht="12.75">
      <c r="A31" s="90"/>
      <c r="B31" s="113" t="s">
        <v>99</v>
      </c>
      <c r="C31" s="113"/>
      <c r="D31" s="113"/>
      <c r="E31" s="90"/>
      <c r="F31" s="90"/>
      <c r="G31" s="90"/>
      <c r="H31" s="90"/>
    </row>
    <row r="32" spans="1:8" ht="12.75">
      <c r="A32" s="90"/>
      <c r="B32" s="113" t="s">
        <v>27</v>
      </c>
      <c r="C32" s="113"/>
      <c r="D32" s="113"/>
      <c r="E32" s="91"/>
      <c r="F32" s="90"/>
      <c r="G32" s="90"/>
      <c r="H32" s="90"/>
    </row>
    <row r="33" spans="1:8" ht="12.75">
      <c r="A33" s="90"/>
      <c r="B33" s="113" t="s">
        <v>100</v>
      </c>
      <c r="C33" s="113"/>
      <c r="D33" s="113"/>
      <c r="E33" s="91"/>
      <c r="F33" s="90"/>
      <c r="G33" s="90"/>
      <c r="H33" s="90"/>
    </row>
    <row r="34" spans="1:8" ht="12.75">
      <c r="A34" s="90"/>
      <c r="B34" s="113" t="s">
        <v>101</v>
      </c>
      <c r="C34" s="113"/>
      <c r="D34" s="113"/>
      <c r="E34" s="92"/>
      <c r="F34" s="90"/>
      <c r="G34" s="90"/>
      <c r="H34" s="90"/>
    </row>
    <row r="35" spans="1:8" ht="13.5" thickBot="1">
      <c r="A35" s="90"/>
      <c r="B35" s="113"/>
      <c r="C35" s="113"/>
      <c r="D35" s="113"/>
      <c r="E35" s="93"/>
      <c r="F35" s="90"/>
      <c r="G35" s="90"/>
      <c r="H35" s="90"/>
    </row>
    <row r="36" spans="1:8" ht="13.5" thickTop="1">
      <c r="A36" s="90"/>
      <c r="B36" s="113"/>
      <c r="C36" s="113"/>
      <c r="D36" s="113"/>
      <c r="E36" s="57">
        <f>IF(E35="","",IF(E35=1145000,"Correct!","Try again!"))</f>
      </c>
      <c r="F36" s="90"/>
      <c r="G36" s="90"/>
      <c r="H36" s="90"/>
    </row>
    <row r="37" spans="1:8" ht="12.75">
      <c r="A37" s="90"/>
      <c r="B37" s="113" t="s">
        <v>102</v>
      </c>
      <c r="C37" s="113"/>
      <c r="D37" s="113"/>
      <c r="E37" s="90"/>
      <c r="F37" s="90"/>
      <c r="G37" s="90"/>
      <c r="H37" s="90"/>
    </row>
    <row r="38" spans="1:8" ht="12.75">
      <c r="A38" s="90"/>
      <c r="B38" s="113" t="s">
        <v>103</v>
      </c>
      <c r="C38" s="113"/>
      <c r="D38" s="113"/>
      <c r="E38" s="91"/>
      <c r="F38" s="90"/>
      <c r="G38" s="90"/>
      <c r="H38" s="90"/>
    </row>
    <row r="39" spans="1:8" ht="12.75">
      <c r="A39" s="90"/>
      <c r="B39" s="113" t="s">
        <v>104</v>
      </c>
      <c r="C39" s="113"/>
      <c r="D39" s="113"/>
      <c r="E39" s="92"/>
      <c r="F39" s="90"/>
      <c r="G39" s="90"/>
      <c r="H39" s="90"/>
    </row>
    <row r="40" spans="1:8" ht="13.5" thickBot="1">
      <c r="A40" s="90"/>
      <c r="B40" s="113"/>
      <c r="C40" s="113"/>
      <c r="D40" s="113"/>
      <c r="E40" s="93"/>
      <c r="F40" s="90"/>
      <c r="G40" s="90"/>
      <c r="H40" s="90"/>
    </row>
    <row r="41" spans="1:8" ht="13.5" thickTop="1">
      <c r="A41" s="90"/>
      <c r="B41" s="113"/>
      <c r="C41" s="113"/>
      <c r="D41" s="113"/>
      <c r="E41" s="57">
        <f>IF(E40="","",IF(E40=19000,"Correct!","Try again!"))</f>
      </c>
      <c r="F41" s="90"/>
      <c r="G41" s="90"/>
      <c r="H41" s="90"/>
    </row>
    <row r="42" spans="2:8" ht="12.75">
      <c r="B42"/>
      <c r="C42"/>
      <c r="D42"/>
      <c r="E42"/>
      <c r="F42"/>
      <c r="G42"/>
      <c r="H42"/>
    </row>
    <row r="43" spans="2:8" ht="12.75">
      <c r="B43"/>
      <c r="C43"/>
      <c r="D43"/>
      <c r="E43"/>
      <c r="F43"/>
      <c r="G43"/>
      <c r="H43"/>
    </row>
    <row r="44" spans="2:8" ht="12.75">
      <c r="B44"/>
      <c r="C44"/>
      <c r="D44"/>
      <c r="E44"/>
      <c r="F44"/>
      <c r="G44"/>
      <c r="H44"/>
    </row>
    <row r="45" spans="2:8" ht="12.75">
      <c r="B45"/>
      <c r="C45"/>
      <c r="D45"/>
      <c r="E45"/>
      <c r="F45"/>
      <c r="G45"/>
      <c r="H45"/>
    </row>
    <row r="46" spans="2:8" ht="12.75">
      <c r="B46"/>
      <c r="C46"/>
      <c r="D46"/>
      <c r="E46"/>
      <c r="F46"/>
      <c r="G46"/>
      <c r="H46"/>
    </row>
    <row r="47" spans="2:8" ht="12.75">
      <c r="B47"/>
      <c r="C47"/>
      <c r="D47"/>
      <c r="E47"/>
      <c r="F47"/>
      <c r="G47"/>
      <c r="H47"/>
    </row>
    <row r="48" spans="2:8" ht="12.75">
      <c r="B48"/>
      <c r="C48"/>
      <c r="D48"/>
      <c r="E48"/>
      <c r="F48"/>
      <c r="G48"/>
      <c r="H48"/>
    </row>
    <row r="49" spans="2:8" ht="12.75">
      <c r="B49"/>
      <c r="C49"/>
      <c r="D49"/>
      <c r="E49"/>
      <c r="F49"/>
      <c r="G49"/>
      <c r="H49"/>
    </row>
    <row r="50" spans="2:8" ht="12.75">
      <c r="B50"/>
      <c r="C50"/>
      <c r="D50"/>
      <c r="E50"/>
      <c r="F50"/>
      <c r="G50"/>
      <c r="H50"/>
    </row>
    <row r="51" spans="2:8" ht="12.75">
      <c r="B51"/>
      <c r="C51"/>
      <c r="D51"/>
      <c r="E51"/>
      <c r="F51"/>
      <c r="G51"/>
      <c r="H51"/>
    </row>
    <row r="52" spans="2:8" ht="12.75">
      <c r="B52"/>
      <c r="C52"/>
      <c r="D52"/>
      <c r="E52"/>
      <c r="F52"/>
      <c r="G52"/>
      <c r="H52"/>
    </row>
    <row r="53" spans="2:8" ht="12.75">
      <c r="B53"/>
      <c r="C53"/>
      <c r="D53"/>
      <c r="E53"/>
      <c r="F53"/>
      <c r="G53"/>
      <c r="H53"/>
    </row>
    <row r="60" ht="12.75">
      <c r="H60" s="4"/>
    </row>
  </sheetData>
  <sheetProtection password="C690" sheet="1" objects="1" scenarios="1" selectLockedCells="1"/>
  <mergeCells count="38">
    <mergeCell ref="B7:G7"/>
    <mergeCell ref="B6:G6"/>
    <mergeCell ref="B5:G5"/>
    <mergeCell ref="C3:D3"/>
    <mergeCell ref="C2:D2"/>
    <mergeCell ref="C1:D1"/>
    <mergeCell ref="B9:E9"/>
    <mergeCell ref="B10:E10"/>
    <mergeCell ref="B11:E11"/>
    <mergeCell ref="B12:E12"/>
    <mergeCell ref="B13:E13"/>
    <mergeCell ref="B14:E14"/>
    <mergeCell ref="B32:D32"/>
    <mergeCell ref="B21:E21"/>
    <mergeCell ref="B22:E22"/>
    <mergeCell ref="B23:E23"/>
    <mergeCell ref="B15:E15"/>
    <mergeCell ref="B16:E16"/>
    <mergeCell ref="B17:E17"/>
    <mergeCell ref="B18:E18"/>
    <mergeCell ref="B19:E19"/>
    <mergeCell ref="B20:E20"/>
    <mergeCell ref="B25:D25"/>
    <mergeCell ref="B26:D26"/>
    <mergeCell ref="B27:D27"/>
    <mergeCell ref="B28:D28"/>
    <mergeCell ref="B30:D30"/>
    <mergeCell ref="B31:D31"/>
    <mergeCell ref="B29:D29"/>
    <mergeCell ref="B38:D38"/>
    <mergeCell ref="B40:D40"/>
    <mergeCell ref="B41:D41"/>
    <mergeCell ref="B33:D33"/>
    <mergeCell ref="B34:D34"/>
    <mergeCell ref="B35:D35"/>
    <mergeCell ref="B36:D36"/>
    <mergeCell ref="B37:D37"/>
    <mergeCell ref="B39:D39"/>
  </mergeCells>
  <printOptions horizontalCentered="1"/>
  <pageMargins left="0" right="0" top="0.75" bottom="0.75" header="0.5" footer="0.5"/>
  <pageSetup horizontalDpi="600" verticalDpi="600" orientation="portrait" scale="11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35" width="12.7109375" style="0" customWidth="1"/>
  </cols>
  <sheetData>
    <row r="1" spans="1:6" ht="12.75">
      <c r="A1" s="112" t="s">
        <v>88</v>
      </c>
      <c r="B1" s="112"/>
      <c r="C1" s="112"/>
      <c r="D1" s="6"/>
      <c r="E1" s="6"/>
      <c r="F1" s="5"/>
    </row>
    <row r="2" spans="2:6" ht="12.75">
      <c r="B2" s="5"/>
      <c r="C2" s="5"/>
      <c r="D2" s="5"/>
      <c r="E2" s="5"/>
      <c r="F2" s="5"/>
    </row>
    <row r="3" spans="1:7" ht="12.75">
      <c r="A3" s="89"/>
      <c r="B3" s="101" t="s">
        <v>72</v>
      </c>
      <c r="C3" s="101"/>
      <c r="D3" s="101"/>
      <c r="E3" s="101"/>
      <c r="F3" s="101"/>
      <c r="G3" s="31"/>
    </row>
    <row r="4" spans="1:7" ht="12.75">
      <c r="A4" s="89"/>
      <c r="B4" s="101" t="s">
        <v>2</v>
      </c>
      <c r="C4" s="101"/>
      <c r="D4" s="101"/>
      <c r="E4" s="101"/>
      <c r="F4" s="101"/>
      <c r="G4" s="31"/>
    </row>
    <row r="5" spans="1:7" ht="12.75">
      <c r="A5" s="89"/>
      <c r="B5" s="103" t="s">
        <v>78</v>
      </c>
      <c r="C5" s="103"/>
      <c r="D5" s="103"/>
      <c r="E5" s="103"/>
      <c r="F5" s="103"/>
      <c r="G5" s="31"/>
    </row>
    <row r="6" spans="1:7" ht="12.75">
      <c r="A6" s="89"/>
      <c r="B6" s="10"/>
      <c r="C6" s="10"/>
      <c r="D6" s="10"/>
      <c r="E6" s="9"/>
      <c r="F6" s="9"/>
      <c r="G6" s="31"/>
    </row>
    <row r="7" spans="1:7" ht="12.75">
      <c r="A7" s="89"/>
      <c r="B7" s="11"/>
      <c r="C7" s="11"/>
      <c r="D7" s="11"/>
      <c r="E7" s="32" t="s">
        <v>3</v>
      </c>
      <c r="F7" s="33"/>
      <c r="G7" s="31"/>
    </row>
    <row r="8" spans="1:7" ht="12.75">
      <c r="A8" s="89"/>
      <c r="B8" s="11"/>
      <c r="C8" s="11"/>
      <c r="D8" s="11"/>
      <c r="E8" s="27">
        <v>2013</v>
      </c>
      <c r="F8" s="27">
        <v>2012</v>
      </c>
      <c r="G8" s="31"/>
    </row>
    <row r="9" spans="1:7" ht="12.75">
      <c r="A9" s="89"/>
      <c r="B9" s="105" t="s">
        <v>5</v>
      </c>
      <c r="C9" s="105"/>
      <c r="D9" s="105"/>
      <c r="E9" s="105"/>
      <c r="F9" s="105"/>
      <c r="G9" s="31"/>
    </row>
    <row r="10" spans="1:7" ht="12.75">
      <c r="A10" s="89"/>
      <c r="B10" s="97" t="s">
        <v>6</v>
      </c>
      <c r="C10" s="97"/>
      <c r="D10" s="97"/>
      <c r="E10" s="41">
        <v>164000</v>
      </c>
      <c r="F10" s="42">
        <v>107000</v>
      </c>
      <c r="G10" s="31"/>
    </row>
    <row r="11" spans="1:7" ht="12.75">
      <c r="A11" s="89"/>
      <c r="B11" s="97" t="s">
        <v>7</v>
      </c>
      <c r="C11" s="97"/>
      <c r="D11" s="97"/>
      <c r="E11" s="34">
        <v>83000</v>
      </c>
      <c r="F11" s="34">
        <v>71000</v>
      </c>
      <c r="G11" s="31"/>
    </row>
    <row r="12" spans="1:7" ht="12.75">
      <c r="A12" s="89"/>
      <c r="B12" s="97" t="s">
        <v>9</v>
      </c>
      <c r="C12" s="97"/>
      <c r="D12" s="97"/>
      <c r="E12" s="28">
        <v>601000</v>
      </c>
      <c r="F12" s="28">
        <v>526000</v>
      </c>
      <c r="G12" s="31"/>
    </row>
    <row r="13" spans="1:7" ht="12.75">
      <c r="A13" s="89"/>
      <c r="B13" s="97" t="s">
        <v>10</v>
      </c>
      <c r="C13" s="97"/>
      <c r="D13" s="97"/>
      <c r="E13" s="28">
        <v>335000</v>
      </c>
      <c r="F13" s="28">
        <v>299000</v>
      </c>
      <c r="G13" s="31"/>
    </row>
    <row r="14" spans="1:7" ht="12.75">
      <c r="A14" s="89"/>
      <c r="B14" s="97" t="s">
        <v>39</v>
      </c>
      <c r="C14" s="97"/>
      <c r="D14" s="97"/>
      <c r="E14" s="35">
        <v>-158000</v>
      </c>
      <c r="F14" s="35">
        <v>-104000</v>
      </c>
      <c r="G14" s="31"/>
    </row>
    <row r="15" spans="1:7" ht="13.5" thickBot="1">
      <c r="A15" s="89"/>
      <c r="B15" s="97" t="s">
        <v>40</v>
      </c>
      <c r="C15" s="97"/>
      <c r="D15" s="97"/>
      <c r="E15" s="43">
        <f>SUM(E10:E14)</f>
        <v>1025000</v>
      </c>
      <c r="F15" s="43">
        <f>SUM(F10:F14)</f>
        <v>899000</v>
      </c>
      <c r="G15" s="31"/>
    </row>
    <row r="16" spans="1:7" ht="13.5" thickTop="1">
      <c r="A16" s="89"/>
      <c r="B16" s="97"/>
      <c r="C16" s="97"/>
      <c r="D16" s="97"/>
      <c r="E16" s="36"/>
      <c r="F16" s="36"/>
      <c r="G16" s="31"/>
    </row>
    <row r="17" spans="1:7" ht="12.75">
      <c r="A17" s="89"/>
      <c r="B17" s="106" t="s">
        <v>67</v>
      </c>
      <c r="C17" s="106"/>
      <c r="D17" s="106"/>
      <c r="E17" s="106"/>
      <c r="F17" s="106"/>
      <c r="G17" s="31"/>
    </row>
    <row r="18" spans="1:7" ht="12.75">
      <c r="A18" s="89"/>
      <c r="B18" s="97" t="s">
        <v>14</v>
      </c>
      <c r="C18" s="97"/>
      <c r="D18" s="97"/>
      <c r="E18" s="41">
        <v>87000</v>
      </c>
      <c r="F18" s="42">
        <v>71000</v>
      </c>
      <c r="G18" s="31"/>
    </row>
    <row r="19" spans="1:7" ht="12.75">
      <c r="A19" s="89"/>
      <c r="B19" s="97" t="s">
        <v>16</v>
      </c>
      <c r="C19" s="97"/>
      <c r="D19" s="97"/>
      <c r="E19" s="28">
        <v>28000</v>
      </c>
      <c r="F19" s="28">
        <v>25000</v>
      </c>
      <c r="G19" s="31"/>
    </row>
    <row r="20" spans="1:7" ht="12.75">
      <c r="A20" s="89"/>
      <c r="B20" s="97" t="s">
        <v>18</v>
      </c>
      <c r="C20" s="97"/>
      <c r="D20" s="97"/>
      <c r="E20" s="28">
        <v>592000</v>
      </c>
      <c r="F20" s="28">
        <v>568000</v>
      </c>
      <c r="G20" s="31"/>
    </row>
    <row r="21" spans="1:7" ht="12.75">
      <c r="A21" s="89"/>
      <c r="B21" s="97" t="s">
        <v>19</v>
      </c>
      <c r="C21" s="97"/>
      <c r="D21" s="97"/>
      <c r="E21" s="38"/>
      <c r="F21" s="38"/>
      <c r="G21" s="31"/>
    </row>
    <row r="22" spans="1:7" ht="12.75">
      <c r="A22" s="89"/>
      <c r="B22" s="97" t="s">
        <v>21</v>
      </c>
      <c r="C22" s="97"/>
      <c r="D22" s="97"/>
      <c r="E22" s="28">
        <v>196000</v>
      </c>
      <c r="F22" s="28">
        <v>160000</v>
      </c>
      <c r="G22" s="31"/>
    </row>
    <row r="23" spans="1:7" ht="12.75">
      <c r="A23" s="89"/>
      <c r="B23" s="97" t="s">
        <v>23</v>
      </c>
      <c r="C23" s="97"/>
      <c r="D23" s="97"/>
      <c r="E23" s="35">
        <v>122000</v>
      </c>
      <c r="F23" s="35">
        <v>75000</v>
      </c>
      <c r="G23" s="31"/>
    </row>
    <row r="24" spans="1:7" ht="13.5" thickBot="1">
      <c r="A24" s="89"/>
      <c r="B24" s="97" t="s">
        <v>68</v>
      </c>
      <c r="C24" s="97"/>
      <c r="D24" s="97"/>
      <c r="E24" s="43">
        <f>SUM(E18:E23)</f>
        <v>1025000</v>
      </c>
      <c r="F24" s="43">
        <f>SUM(F18:F23)</f>
        <v>899000</v>
      </c>
      <c r="G24" s="31"/>
    </row>
    <row r="25" spans="1:7" ht="13.5" thickTop="1">
      <c r="A25" s="89"/>
      <c r="B25" s="97"/>
      <c r="C25" s="97"/>
      <c r="D25" s="97"/>
      <c r="E25" s="8"/>
      <c r="F25" s="15"/>
      <c r="G25" s="31"/>
    </row>
    <row r="26" spans="1:7" ht="12.75">
      <c r="A26" s="89"/>
      <c r="B26" s="11"/>
      <c r="C26" s="11"/>
      <c r="D26" s="11"/>
      <c r="E26" s="11"/>
      <c r="F26" s="11"/>
      <c r="G26" s="31"/>
    </row>
    <row r="27" spans="1:7" ht="12.75">
      <c r="A27" s="89"/>
      <c r="B27" s="101" t="s">
        <v>72</v>
      </c>
      <c r="C27" s="101"/>
      <c r="D27" s="101"/>
      <c r="E27" s="101"/>
      <c r="F27" s="101"/>
      <c r="G27" s="31"/>
    </row>
    <row r="28" spans="1:7" ht="12.75">
      <c r="A28" s="89"/>
      <c r="B28" s="101" t="s">
        <v>25</v>
      </c>
      <c r="C28" s="101"/>
      <c r="D28" s="101"/>
      <c r="E28" s="101"/>
      <c r="F28" s="101"/>
      <c r="G28" s="31"/>
    </row>
    <row r="29" spans="1:7" ht="12.75">
      <c r="A29" s="89"/>
      <c r="B29" s="103" t="s">
        <v>73</v>
      </c>
      <c r="C29" s="103"/>
      <c r="D29" s="103"/>
      <c r="E29" s="103"/>
      <c r="F29" s="103"/>
      <c r="G29" s="31"/>
    </row>
    <row r="30" spans="1:7" ht="12.75">
      <c r="A30" s="89"/>
      <c r="B30" s="8"/>
      <c r="C30" s="8"/>
      <c r="D30" s="8"/>
      <c r="E30" s="8"/>
      <c r="F30" s="8"/>
      <c r="G30" s="31"/>
    </row>
    <row r="31" spans="1:7" ht="12.75">
      <c r="A31" s="89"/>
      <c r="B31" s="97" t="s">
        <v>26</v>
      </c>
      <c r="C31" s="97"/>
      <c r="D31" s="97"/>
      <c r="E31" s="28"/>
      <c r="F31" s="44">
        <v>1792000</v>
      </c>
      <c r="G31" s="31"/>
    </row>
    <row r="32" spans="1:7" ht="12.75">
      <c r="A32" s="89"/>
      <c r="B32" s="97" t="s">
        <v>27</v>
      </c>
      <c r="C32" s="97"/>
      <c r="D32" s="97"/>
      <c r="E32" s="28"/>
      <c r="F32" s="35">
        <v>1086000</v>
      </c>
      <c r="G32" s="31"/>
    </row>
    <row r="33" spans="1:7" ht="12.75">
      <c r="A33" s="89"/>
      <c r="B33" s="97" t="s">
        <v>28</v>
      </c>
      <c r="C33" s="97"/>
      <c r="D33" s="97"/>
      <c r="E33" s="28"/>
      <c r="F33" s="36">
        <f>+F31-F32</f>
        <v>706000</v>
      </c>
      <c r="G33" s="31"/>
    </row>
    <row r="34" spans="1:7" ht="12.75">
      <c r="A34" s="89"/>
      <c r="B34" s="97" t="s">
        <v>29</v>
      </c>
      <c r="C34" s="97"/>
      <c r="D34" s="97"/>
      <c r="E34" s="28"/>
      <c r="F34" s="28"/>
      <c r="G34" s="31"/>
    </row>
    <row r="35" spans="1:7" ht="12.75">
      <c r="A35" s="89"/>
      <c r="B35" s="97" t="s">
        <v>30</v>
      </c>
      <c r="C35" s="97"/>
      <c r="D35" s="97"/>
      <c r="E35" s="44">
        <v>54000</v>
      </c>
      <c r="F35" s="28"/>
      <c r="G35" s="31"/>
    </row>
    <row r="36" spans="1:7" ht="12.75">
      <c r="A36" s="89"/>
      <c r="B36" s="97" t="s">
        <v>31</v>
      </c>
      <c r="C36" s="97"/>
      <c r="D36" s="97"/>
      <c r="E36" s="35">
        <v>494000</v>
      </c>
      <c r="F36" s="35">
        <f>SUM(E35:E36)</f>
        <v>548000</v>
      </c>
      <c r="G36" s="31"/>
    </row>
    <row r="37" spans="1:7" ht="12.75">
      <c r="A37" s="89"/>
      <c r="B37" s="97" t="s">
        <v>41</v>
      </c>
      <c r="C37" s="97"/>
      <c r="D37" s="97"/>
      <c r="E37" s="28"/>
      <c r="F37" s="36">
        <f>F33-F36</f>
        <v>158000</v>
      </c>
      <c r="G37" s="31"/>
    </row>
    <row r="38" spans="1:7" ht="12.75">
      <c r="A38" s="89"/>
      <c r="B38" s="97" t="s">
        <v>32</v>
      </c>
      <c r="C38" s="97"/>
      <c r="D38" s="97"/>
      <c r="E38" s="28"/>
      <c r="F38" s="35">
        <v>22000</v>
      </c>
      <c r="G38" s="31"/>
    </row>
    <row r="39" spans="1:7" ht="13.5" thickBot="1">
      <c r="A39" s="89"/>
      <c r="B39" s="97" t="s">
        <v>33</v>
      </c>
      <c r="C39" s="97"/>
      <c r="D39" s="97"/>
      <c r="E39" s="28"/>
      <c r="F39" s="45">
        <f>+F37-F38</f>
        <v>136000</v>
      </c>
      <c r="G39" s="31"/>
    </row>
    <row r="40" spans="1:7" ht="13.5" thickTop="1">
      <c r="A40" s="89"/>
      <c r="B40" s="97"/>
      <c r="C40" s="97"/>
      <c r="D40" s="97"/>
      <c r="E40" s="13"/>
      <c r="F40" s="17"/>
      <c r="G40" s="31"/>
    </row>
    <row r="41" spans="1:7" ht="12.75">
      <c r="A41" s="89"/>
      <c r="B41" s="97"/>
      <c r="C41" s="97"/>
      <c r="D41" s="97"/>
      <c r="E41" s="11"/>
      <c r="F41" s="11"/>
      <c r="G41" s="31"/>
    </row>
    <row r="42" spans="1:7" ht="12.75">
      <c r="A42" s="89"/>
      <c r="B42" s="102" t="s">
        <v>34</v>
      </c>
      <c r="C42" s="102"/>
      <c r="D42" s="102"/>
      <c r="E42" s="8"/>
      <c r="F42" s="8"/>
      <c r="G42" s="31"/>
    </row>
    <row r="43" spans="1:7" ht="12.75">
      <c r="A43" s="89"/>
      <c r="B43" s="97" t="s">
        <v>35</v>
      </c>
      <c r="C43" s="97"/>
      <c r="D43" s="97"/>
      <c r="E43" s="42">
        <v>36000</v>
      </c>
      <c r="F43" s="8"/>
      <c r="G43" s="31"/>
    </row>
    <row r="44" spans="1:7" ht="12.75">
      <c r="A44" s="89"/>
      <c r="B44" s="97" t="s">
        <v>36</v>
      </c>
      <c r="C44" s="97"/>
      <c r="D44" s="97"/>
      <c r="E44" s="34">
        <v>12000</v>
      </c>
      <c r="F44" s="8"/>
      <c r="G44" s="31"/>
    </row>
    <row r="45" spans="1:7" ht="12.75">
      <c r="A45" s="89"/>
      <c r="B45" s="97" t="s">
        <v>37</v>
      </c>
      <c r="C45" s="97"/>
      <c r="D45" s="97"/>
      <c r="E45" s="42">
        <v>5</v>
      </c>
      <c r="F45" s="8"/>
      <c r="G45" s="31"/>
    </row>
    <row r="46" spans="1:7" ht="12.75">
      <c r="A46" s="89"/>
      <c r="B46" s="97" t="s">
        <v>38</v>
      </c>
      <c r="C46" s="97"/>
      <c r="D46" s="97"/>
      <c r="E46" s="46">
        <v>89000</v>
      </c>
      <c r="F46" s="8"/>
      <c r="G46" s="31"/>
    </row>
    <row r="47" spans="1:7" ht="12.75">
      <c r="A47" s="89"/>
      <c r="B47" s="97"/>
      <c r="C47" s="97"/>
      <c r="D47" s="97"/>
      <c r="E47" s="39"/>
      <c r="F47" s="8"/>
      <c r="G47" s="31"/>
    </row>
    <row r="48" spans="1:7" ht="12.75">
      <c r="A48" s="89"/>
      <c r="B48" s="102" t="s">
        <v>61</v>
      </c>
      <c r="C48" s="102"/>
      <c r="D48" s="102"/>
      <c r="E48" s="40"/>
      <c r="F48" s="8"/>
      <c r="G48" s="31"/>
    </row>
    <row r="49" spans="1:7" ht="12.75">
      <c r="A49" s="89"/>
      <c r="B49" s="96" t="s">
        <v>86</v>
      </c>
      <c r="C49" s="97"/>
      <c r="D49" s="97"/>
      <c r="E49" s="44">
        <v>-29000</v>
      </c>
      <c r="F49" s="8"/>
      <c r="G49" s="31"/>
    </row>
    <row r="50" spans="1:7" ht="12.75">
      <c r="A50" s="89"/>
      <c r="B50" s="31"/>
      <c r="C50" s="31"/>
      <c r="D50" s="31"/>
      <c r="E50" s="31"/>
      <c r="F50" s="31"/>
      <c r="G50" s="31"/>
    </row>
  </sheetData>
  <sheetProtection password="C690" sheet="1" objects="1" scenarios="1" selectLockedCells="1" selectUnlockedCells="1"/>
  <mergeCells count="43">
    <mergeCell ref="A1:C1"/>
    <mergeCell ref="B3:F3"/>
    <mergeCell ref="B4:F4"/>
    <mergeCell ref="B5:F5"/>
    <mergeCell ref="B17:F17"/>
    <mergeCell ref="B9:F9"/>
    <mergeCell ref="B10:D10"/>
    <mergeCell ref="B11:D11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31:D31"/>
    <mergeCell ref="B32:D32"/>
    <mergeCell ref="B33:D33"/>
    <mergeCell ref="B27:F27"/>
    <mergeCell ref="B28:F28"/>
    <mergeCell ref="B29:F29"/>
    <mergeCell ref="B34:D34"/>
    <mergeCell ref="B35:D35"/>
    <mergeCell ref="B36:D36"/>
    <mergeCell ref="B37:D37"/>
    <mergeCell ref="B38:D38"/>
    <mergeCell ref="B39:D39"/>
    <mergeCell ref="B47:D47"/>
    <mergeCell ref="B49:D49"/>
    <mergeCell ref="B42:D42"/>
    <mergeCell ref="B48:D48"/>
    <mergeCell ref="B40:D40"/>
    <mergeCell ref="B41:D41"/>
    <mergeCell ref="B43:D43"/>
    <mergeCell ref="B44:D44"/>
    <mergeCell ref="B45:D45"/>
    <mergeCell ref="B46:D46"/>
  </mergeCells>
  <printOptions horizontalCentered="1"/>
  <pageMargins left="0.75" right="0.75" top="1" bottom="1" header="0.5" footer="0.5"/>
  <pageSetup horizontalDpi="300" verticalDpi="300" orientation="portrait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2012-12-06T23:41:16Z</cp:lastPrinted>
  <dcterms:created xsi:type="dcterms:W3CDTF">2001-04-05T15:30:47Z</dcterms:created>
  <dcterms:modified xsi:type="dcterms:W3CDTF">2012-12-12T01:13:58Z</dcterms:modified>
  <cp:category/>
  <cp:version/>
  <cp:contentType/>
  <cp:contentStatus/>
</cp:coreProperties>
</file>