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04-03A" sheetId="1" r:id="rId1"/>
    <sheet name="Given P04-03A" sheetId="2" r:id="rId2"/>
  </sheets>
  <definedNames>
    <definedName name="_xlnm.Print_Area" localSheetId="0">'P04-03A'!$A$1:$I$93</definedName>
    <definedName name="_xlnm.Print_Titles" localSheetId="0">'P04-03A'!$1:$4</definedName>
  </definedNames>
  <calcPr calcId="125725" fullCalcOnLoad="1"/>
</workbook>
</file>

<file path=xl/calcChain.xml><?xml version="1.0" encoding="utf-8"?>
<calcChain xmlns="http://schemas.openxmlformats.org/spreadsheetml/2006/main">
  <c r="G86" i="1"/>
  <c r="G81"/>
  <c r="I24"/>
  <c r="I20"/>
  <c r="I16"/>
  <c r="I12"/>
  <c r="F27" i="2"/>
  <c r="E27"/>
  <c r="C85" i="1"/>
  <c r="G92"/>
  <c r="G68"/>
  <c r="G55"/>
</calcChain>
</file>

<file path=xl/comments1.xml><?xml version="1.0" encoding="utf-8"?>
<comments xmlns="http://schemas.openxmlformats.org/spreadsheetml/2006/main">
  <authors>
    <author>x</author>
  </authors>
  <commentList>
    <comment ref="G11" authorId="0">
      <text>
        <r>
          <rPr>
            <sz val="8"/>
            <color indexed="81"/>
            <rFont val="Tahoma"/>
            <family val="2"/>
          </rPr>
          <t>Enter appropriate data in yellow cells.  Your Credit entries will be verified.</t>
        </r>
      </text>
    </comment>
    <comment ref="G32" authorId="0">
      <text>
        <r>
          <rPr>
            <sz val="8"/>
            <color indexed="81"/>
            <rFont val="Tahoma"/>
            <family val="2"/>
          </rPr>
          <t>Enter appropriate data in yellow cells.  Your answer for "Net income" will be verified.</t>
        </r>
      </text>
    </comment>
    <comment ref="G61" authorId="0">
      <text>
        <r>
          <rPr>
            <sz val="8"/>
            <color indexed="81"/>
            <rFont val="Tahoma"/>
            <family val="2"/>
          </rPr>
          <t>Enter appropriate data in yellow cells.  Your answer for "Net income" will be verified.</t>
        </r>
      </text>
    </comment>
    <comment ref="F75" authorId="0">
      <text>
        <r>
          <rPr>
            <sz val="8"/>
            <color indexed="81"/>
            <rFont val="Tahoma"/>
            <family val="2"/>
          </rPr>
          <t>Enter appropriate data in yellow cells.  Your answers for "Ratios" will be verified.</t>
        </r>
      </text>
    </comment>
  </commentList>
</comments>
</file>

<file path=xl/sharedStrings.xml><?xml version="1.0" encoding="utf-8"?>
<sst xmlns="http://schemas.openxmlformats.org/spreadsheetml/2006/main" count="111" uniqueCount="98">
  <si>
    <t>Student Name:</t>
  </si>
  <si>
    <t>Class:</t>
  </si>
  <si>
    <t>Ratios</t>
  </si>
  <si>
    <t>Unadjusted Trial Balance</t>
  </si>
  <si>
    <t>Cash</t>
  </si>
  <si>
    <t>Merchandise inventory</t>
  </si>
  <si>
    <t>General Journal</t>
  </si>
  <si>
    <t>Store supplies</t>
  </si>
  <si>
    <t>Prepaid insurance</t>
  </si>
  <si>
    <t>Store equipment</t>
  </si>
  <si>
    <t>Accounts payable</t>
  </si>
  <si>
    <t>Trans.</t>
  </si>
  <si>
    <t>Date</t>
  </si>
  <si>
    <t>Account Titles</t>
  </si>
  <si>
    <t>no.</t>
  </si>
  <si>
    <t>Debit</t>
  </si>
  <si>
    <t>Credit</t>
  </si>
  <si>
    <t>Adjusting Entries:</t>
  </si>
  <si>
    <t>Sales</t>
  </si>
  <si>
    <t>Store Supplies Expense</t>
  </si>
  <si>
    <t>Sales discounts</t>
  </si>
  <si>
    <t xml:space="preserve">  Store Supplies</t>
  </si>
  <si>
    <t>Sales returns and allowances</t>
  </si>
  <si>
    <t>Insurance Expense</t>
  </si>
  <si>
    <t>Cost of goods sold</t>
  </si>
  <si>
    <t xml:space="preserve">  Prepaid Insurance</t>
  </si>
  <si>
    <t>Salaries expense</t>
  </si>
  <si>
    <t>Insurance expense</t>
  </si>
  <si>
    <t>Cost of Goods Sold</t>
  </si>
  <si>
    <t>Rent expense</t>
  </si>
  <si>
    <t xml:space="preserve">  Merchandise Inventory</t>
  </si>
  <si>
    <t>Store supplies expense</t>
  </si>
  <si>
    <t>Advertising expense</t>
  </si>
  <si>
    <t>Totals</t>
  </si>
  <si>
    <t>Store supplies on hand at year-end</t>
  </si>
  <si>
    <t>Expired insurance for year</t>
  </si>
  <si>
    <t>Depreciation expense for year</t>
  </si>
  <si>
    <t>Ending inventory</t>
  </si>
  <si>
    <t>Income Statement</t>
  </si>
  <si>
    <t>Net sales</t>
  </si>
  <si>
    <t xml:space="preserve"> Insurance expense</t>
  </si>
  <si>
    <t xml:space="preserve"> Store supplies expense</t>
  </si>
  <si>
    <t xml:space="preserve"> Advertising expense</t>
  </si>
  <si>
    <t>Net income</t>
  </si>
  <si>
    <t>Current assets:</t>
  </si>
  <si>
    <t>Current liabilities</t>
  </si>
  <si>
    <t>Current ratio</t>
  </si>
  <si>
    <t>Acid-test ratio</t>
  </si>
  <si>
    <t>Jan. 31</t>
  </si>
  <si>
    <t>Gross profit</t>
  </si>
  <si>
    <t>Gross margin</t>
  </si>
  <si>
    <t>Gross margin ratio</t>
  </si>
  <si>
    <t>Current ratio:</t>
  </si>
  <si>
    <t>Acid-test ratio:</t>
  </si>
  <si>
    <t>Gross margin ratio:</t>
  </si>
  <si>
    <t>Check figures:</t>
  </si>
  <si>
    <t>(2) Gross profit</t>
  </si>
  <si>
    <t>(3) Total expenses</t>
  </si>
  <si>
    <t xml:space="preserve">     Net income</t>
  </si>
  <si>
    <t>Less: Sales discounts</t>
  </si>
  <si>
    <t xml:space="preserve">         Sales returns and allowances</t>
  </si>
  <si>
    <t xml:space="preserve"> Selling expenses</t>
  </si>
  <si>
    <t xml:space="preserve"> General and administrative expenses</t>
  </si>
  <si>
    <t xml:space="preserve"> Sales salaries expense</t>
  </si>
  <si>
    <t xml:space="preserve"> Total selling expenses</t>
  </si>
  <si>
    <t xml:space="preserve"> Office salaries expense</t>
  </si>
  <si>
    <t xml:space="preserve"> Total general and administrative expenses</t>
  </si>
  <si>
    <t xml:space="preserve"> Total expenses</t>
  </si>
  <si>
    <t>Expenses</t>
  </si>
  <si>
    <t>Quick assets: Cash</t>
  </si>
  <si>
    <t>Additional information:</t>
  </si>
  <si>
    <t>To record store supplies expense.</t>
  </si>
  <si>
    <t>To record expired insurance.</t>
  </si>
  <si>
    <t>To record depreciation expense.</t>
  </si>
  <si>
    <t>To adjust inventory for shrinkage.</t>
  </si>
  <si>
    <t xml:space="preserve">  Cost of goods sold</t>
  </si>
  <si>
    <t xml:space="preserve">  Selling expenses</t>
  </si>
  <si>
    <t xml:space="preserve">  General and administrative expense</t>
  </si>
  <si>
    <t xml:space="preserve">  Total expenses</t>
  </si>
  <si>
    <t>NELSON COMPANY</t>
  </si>
  <si>
    <t>For Year Ended January 31, 2013</t>
  </si>
  <si>
    <t>Accumulated depreciation - Store equipment</t>
  </si>
  <si>
    <t>Depreciation expense - Store equipment</t>
  </si>
  <si>
    <t>Depreciation Expense - Store Equipment</t>
  </si>
  <si>
    <t xml:space="preserve">  Accumulated Depreciation - Store Equipment</t>
  </si>
  <si>
    <t xml:space="preserve"> Depreciation expense - Store equipment</t>
  </si>
  <si>
    <t xml:space="preserve"> Rent expense - Selling space</t>
  </si>
  <si>
    <t xml:space="preserve"> Rent expense - Office space</t>
  </si>
  <si>
    <t xml:space="preserve">  Cash</t>
  </si>
  <si>
    <t xml:space="preserve">  Merchandise inventory</t>
  </si>
  <si>
    <t xml:space="preserve">  Store supplies</t>
  </si>
  <si>
    <t xml:space="preserve">  Prepaid insurance</t>
  </si>
  <si>
    <t xml:space="preserve">  Total current assets</t>
  </si>
  <si>
    <t>Given Data P04-03A:</t>
  </si>
  <si>
    <t>Problem 04-03A</t>
  </si>
  <si>
    <t>Common stock</t>
  </si>
  <si>
    <t>Dividends</t>
  </si>
  <si>
    <t>Retained earnings</t>
  </si>
</sst>
</file>

<file path=xl/styles.xml><?xml version="1.0" encoding="utf-8"?>
<styleSheet xmlns="http://schemas.openxmlformats.org/spreadsheetml/2006/main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mmmm\ d\,\ yyyy"/>
    <numFmt numFmtId="167" formatCode="_(* #,##0_);_(* \(#,##0\);_(* &quot;-&quot;??_);_(@_)"/>
    <numFmt numFmtId="169" formatCode="_(&quot;$&quot;* #,##0_);_(&quot;$&quot;* \(#,##0\);_(&quot;$&quot;* &quot;-&quot;??_);_(@_)"/>
    <numFmt numFmtId="170" formatCode="mmm\ d"/>
    <numFmt numFmtId="173" formatCode="0.00_)"/>
  </numFmts>
  <fonts count="10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thin">
        <color indexed="64"/>
      </top>
      <bottom style="thin">
        <color indexed="4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44"/>
      </top>
      <bottom style="double">
        <color indexed="6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5" borderId="0">
      <alignment horizontal="center"/>
    </xf>
    <xf numFmtId="41" fontId="1" fillId="6" borderId="0" applyBorder="0">
      <protection locked="0"/>
    </xf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3" fillId="0" borderId="0" xfId="0" applyFont="1"/>
    <xf numFmtId="3" fontId="5" fillId="0" borderId="0" xfId="0" applyNumberFormat="1" applyFont="1" applyProtection="1"/>
    <xf numFmtId="1" fontId="3" fillId="0" borderId="0" xfId="0" applyNumberFormat="1" applyFont="1" applyBorder="1" applyAlignment="1"/>
    <xf numFmtId="1" fontId="3" fillId="0" borderId="0" xfId="0" applyNumberFormat="1" applyFont="1" applyBorder="1" applyAlignment="1" applyProtection="1"/>
    <xf numFmtId="1" fontId="1" fillId="0" borderId="0" xfId="0" applyNumberFormat="1" applyFont="1" applyBorder="1" applyAlignment="1" applyProtection="1"/>
    <xf numFmtId="0" fontId="1" fillId="0" borderId="0" xfId="0" applyFont="1"/>
    <xf numFmtId="37" fontId="1" fillId="0" borderId="0" xfId="0" applyNumberFormat="1" applyFont="1" applyAlignment="1" applyProtection="1">
      <alignment horizontal="centerContinuous"/>
    </xf>
    <xf numFmtId="37" fontId="1" fillId="0" borderId="0" xfId="0" applyNumberFormat="1" applyFont="1" applyProtection="1"/>
    <xf numFmtId="0" fontId="0" fillId="0" borderId="0" xfId="0" applyProtection="1"/>
    <xf numFmtId="37" fontId="1" fillId="0" borderId="0" xfId="0" applyNumberFormat="1" applyFont="1" applyAlignment="1" applyProtection="1"/>
    <xf numFmtId="1" fontId="3" fillId="3" borderId="0" xfId="0" applyNumberFormat="1" applyFont="1" applyFill="1" applyBorder="1" applyAlignment="1"/>
    <xf numFmtId="0" fontId="0" fillId="3" borderId="0" xfId="0" applyFill="1"/>
    <xf numFmtId="169" fontId="0" fillId="3" borderId="0" xfId="2" applyNumberFormat="1" applyFont="1" applyFill="1"/>
    <xf numFmtId="167" fontId="0" fillId="3" borderId="0" xfId="1" applyNumberFormat="1" applyFont="1" applyFill="1"/>
    <xf numFmtId="169" fontId="3" fillId="3" borderId="0" xfId="2" applyNumberFormat="1" applyFont="1" applyFill="1" applyBorder="1" applyAlignment="1"/>
    <xf numFmtId="167" fontId="3" fillId="3" borderId="0" xfId="1" applyNumberFormat="1" applyFont="1" applyFill="1" applyBorder="1" applyAlignment="1"/>
    <xf numFmtId="1" fontId="3" fillId="3" borderId="0" xfId="0" applyNumberFormat="1" applyFont="1" applyFill="1" applyBorder="1" applyAlignment="1" applyProtection="1"/>
    <xf numFmtId="167" fontId="3" fillId="3" borderId="0" xfId="1" applyNumberFormat="1" applyFont="1" applyFill="1" applyBorder="1" applyAlignment="1" applyProtection="1"/>
    <xf numFmtId="0" fontId="1" fillId="3" borderId="0" xfId="0" applyFont="1" applyFill="1"/>
    <xf numFmtId="0" fontId="1" fillId="3" borderId="0" xfId="0" applyFont="1" applyFill="1" applyBorder="1" applyAlignment="1" applyProtection="1">
      <alignment horizontal="center"/>
    </xf>
    <xf numFmtId="170" fontId="1" fillId="3" borderId="0" xfId="0" quotePrefix="1" applyNumberFormat="1" applyFont="1" applyFill="1" applyAlignment="1" applyProtection="1">
      <alignment horizontal="right"/>
    </xf>
    <xf numFmtId="1" fontId="1" fillId="3" borderId="0" xfId="0" applyNumberFormat="1" applyFont="1" applyFill="1" applyBorder="1" applyAlignment="1" applyProtection="1"/>
    <xf numFmtId="167" fontId="1" fillId="3" borderId="0" xfId="1" applyNumberFormat="1" applyFont="1" applyFill="1" applyBorder="1" applyAlignment="1" applyProtection="1"/>
    <xf numFmtId="0" fontId="8" fillId="4" borderId="0" xfId="0" applyFont="1" applyFill="1" applyAlignment="1">
      <alignment horizontal="center"/>
    </xf>
    <xf numFmtId="0" fontId="3" fillId="3" borderId="0" xfId="0" applyFont="1" applyFill="1"/>
    <xf numFmtId="0" fontId="1" fillId="3" borderId="0" xfId="0" applyFont="1" applyFill="1" applyAlignment="1" applyProtection="1">
      <alignment horizontal="left"/>
    </xf>
    <xf numFmtId="37" fontId="1" fillId="3" borderId="0" xfId="0" applyNumberFormat="1" applyFont="1" applyFill="1" applyProtection="1"/>
    <xf numFmtId="173" fontId="1" fillId="3" borderId="0" xfId="0" applyNumberFormat="1" applyFont="1" applyFill="1" applyProtection="1"/>
    <xf numFmtId="0" fontId="4" fillId="3" borderId="0" xfId="0" applyFont="1" applyFill="1"/>
    <xf numFmtId="0" fontId="0" fillId="3" borderId="0" xfId="0" applyFill="1" applyProtection="1"/>
    <xf numFmtId="0" fontId="4" fillId="3" borderId="0" xfId="0" applyFont="1" applyFill="1" applyAlignment="1" applyProtection="1">
      <alignment horizontal="center"/>
    </xf>
    <xf numFmtId="0" fontId="4" fillId="3" borderId="1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center"/>
    </xf>
    <xf numFmtId="0" fontId="2" fillId="3" borderId="0" xfId="0" applyFont="1" applyFill="1"/>
    <xf numFmtId="0" fontId="8" fillId="3" borderId="0" xfId="0" applyFont="1" applyFill="1" applyAlignment="1">
      <alignment horizontal="center"/>
    </xf>
    <xf numFmtId="0" fontId="8" fillId="3" borderId="0" xfId="0" applyFont="1" applyFill="1" applyBorder="1" applyAlignment="1">
      <alignment horizontal="center"/>
    </xf>
    <xf numFmtId="41" fontId="3" fillId="3" borderId="0" xfId="1" applyNumberFormat="1" applyFont="1" applyFill="1" applyBorder="1" applyAlignment="1"/>
    <xf numFmtId="41" fontId="3" fillId="3" borderId="0" xfId="1" applyNumberFormat="1" applyFont="1" applyFill="1" applyBorder="1" applyAlignment="1" applyProtection="1"/>
    <xf numFmtId="41" fontId="0" fillId="3" borderId="0" xfId="0" applyNumberFormat="1" applyFill="1"/>
    <xf numFmtId="41" fontId="0" fillId="3" borderId="0" xfId="1" applyNumberFormat="1" applyFont="1" applyFill="1"/>
    <xf numFmtId="41" fontId="6" fillId="3" borderId="0" xfId="1" applyNumberFormat="1" applyFont="1" applyFill="1" applyBorder="1" applyAlignment="1" applyProtection="1"/>
    <xf numFmtId="41" fontId="3" fillId="3" borderId="1" xfId="1" applyNumberFormat="1" applyFont="1" applyFill="1" applyBorder="1" applyAlignment="1"/>
    <xf numFmtId="42" fontId="3" fillId="3" borderId="0" xfId="2" applyNumberFormat="1" applyFont="1" applyFill="1" applyBorder="1" applyAlignment="1"/>
    <xf numFmtId="42" fontId="3" fillId="3" borderId="0" xfId="2" applyNumberFormat="1" applyFont="1" applyFill="1" applyBorder="1" applyAlignment="1" applyProtection="1"/>
    <xf numFmtId="42" fontId="3" fillId="3" borderId="2" xfId="2" applyNumberFormat="1" applyFont="1" applyFill="1" applyBorder="1" applyAlignment="1"/>
    <xf numFmtId="42" fontId="3" fillId="3" borderId="0" xfId="1" applyNumberFormat="1" applyFont="1" applyFill="1" applyBorder="1" applyAlignment="1" applyProtection="1"/>
    <xf numFmtId="42" fontId="0" fillId="3" borderId="0" xfId="2" applyNumberFormat="1" applyFont="1" applyFill="1"/>
    <xf numFmtId="42" fontId="0" fillId="3" borderId="0" xfId="1" applyNumberFormat="1" applyFont="1" applyFill="1"/>
    <xf numFmtId="167" fontId="0" fillId="3" borderId="0" xfId="1" applyNumberFormat="1" applyFont="1" applyFill="1" applyBorder="1"/>
    <xf numFmtId="0" fontId="8" fillId="3" borderId="0" xfId="0" applyFont="1" applyFill="1" applyBorder="1" applyAlignment="1" applyProtection="1">
      <alignment horizontal="center"/>
    </xf>
    <xf numFmtId="169" fontId="3" fillId="2" borderId="3" xfId="0" applyNumberFormat="1" applyFont="1" applyFill="1" applyBorder="1" applyProtection="1">
      <protection locked="0"/>
    </xf>
    <xf numFmtId="167" fontId="3" fillId="2" borderId="1" xfId="0" applyNumberFormat="1" applyFont="1" applyFill="1" applyBorder="1" applyProtection="1">
      <protection locked="0"/>
    </xf>
    <xf numFmtId="169" fontId="3" fillId="2" borderId="4" xfId="0" applyNumberFormat="1" applyFont="1" applyFill="1" applyBorder="1" applyProtection="1">
      <protection locked="0"/>
    </xf>
    <xf numFmtId="43" fontId="1" fillId="2" borderId="2" xfId="5" applyNumberFormat="1" applyFont="1" applyFill="1" applyBorder="1" applyProtection="1">
      <protection locked="0"/>
    </xf>
    <xf numFmtId="5" fontId="1" fillId="2" borderId="0" xfId="0" applyNumberFormat="1" applyFont="1" applyFill="1" applyBorder="1" applyProtection="1">
      <protection locked="0"/>
    </xf>
    <xf numFmtId="5" fontId="1" fillId="2" borderId="5" xfId="0" applyNumberFormat="1" applyFont="1" applyFill="1" applyBorder="1" applyProtection="1">
      <protection locked="0"/>
    </xf>
    <xf numFmtId="43" fontId="1" fillId="2" borderId="2" xfId="0" applyNumberFormat="1" applyFont="1" applyFill="1" applyBorder="1" applyProtection="1">
      <protection locked="0"/>
    </xf>
    <xf numFmtId="5" fontId="1" fillId="2" borderId="0" xfId="0" applyNumberFormat="1" applyFont="1" applyFill="1" applyProtection="1">
      <protection locked="0"/>
    </xf>
    <xf numFmtId="37" fontId="1" fillId="2" borderId="5" xfId="0" applyNumberFormat="1" applyFont="1" applyFill="1" applyBorder="1" applyProtection="1">
      <protection locked="0"/>
    </xf>
    <xf numFmtId="37" fontId="1" fillId="2" borderId="1" xfId="0" applyNumberFormat="1" applyFont="1" applyFill="1" applyBorder="1" applyProtection="1">
      <protection locked="0"/>
    </xf>
    <xf numFmtId="5" fontId="1" fillId="2" borderId="6" xfId="0" applyNumberFormat="1" applyFont="1" applyFill="1" applyBorder="1" applyProtection="1">
      <protection locked="0"/>
    </xf>
    <xf numFmtId="5" fontId="1" fillId="2" borderId="7" xfId="0" applyNumberFormat="1" applyFont="1" applyFill="1" applyBorder="1" applyProtection="1">
      <protection locked="0"/>
    </xf>
    <xf numFmtId="43" fontId="1" fillId="2" borderId="8" xfId="0" applyNumberFormat="1" applyFont="1" applyFill="1" applyBorder="1" applyProtection="1">
      <protection locked="0"/>
    </xf>
    <xf numFmtId="167" fontId="0" fillId="2" borderId="1" xfId="0" applyNumberFormat="1" applyFill="1" applyBorder="1" applyProtection="1">
      <protection locked="0"/>
    </xf>
    <xf numFmtId="169" fontId="0" fillId="2" borderId="2" xfId="0" applyNumberFormat="1" applyFill="1" applyBorder="1" applyProtection="1">
      <protection locked="0"/>
    </xf>
    <xf numFmtId="167" fontId="3" fillId="2" borderId="0" xfId="1" applyNumberFormat="1" applyFont="1" applyFill="1" applyBorder="1" applyAlignment="1" applyProtection="1">
      <protection locked="0"/>
    </xf>
    <xf numFmtId="167" fontId="3" fillId="2" borderId="5" xfId="1" applyNumberFormat="1" applyFont="1" applyFill="1" applyBorder="1" applyAlignment="1" applyProtection="1">
      <protection locked="0"/>
    </xf>
    <xf numFmtId="167" fontId="3" fillId="2" borderId="1" xfId="1" applyNumberFormat="1" applyFont="1" applyFill="1" applyBorder="1" applyAlignment="1" applyProtection="1">
      <protection locked="0"/>
    </xf>
    <xf numFmtId="169" fontId="3" fillId="2" borderId="0" xfId="2" applyNumberFormat="1" applyFont="1" applyFill="1" applyBorder="1" applyAlignment="1" applyProtection="1">
      <protection locked="0"/>
    </xf>
    <xf numFmtId="169" fontId="0" fillId="2" borderId="2" xfId="2" applyNumberFormat="1" applyFont="1" applyFill="1" applyBorder="1" applyProtection="1">
      <protection locked="0"/>
    </xf>
    <xf numFmtId="167" fontId="0" fillId="2" borderId="5" xfId="1" applyNumberFormat="1" applyFont="1" applyFill="1" applyBorder="1" applyProtection="1">
      <protection locked="0"/>
    </xf>
    <xf numFmtId="167" fontId="3" fillId="2" borderId="9" xfId="1" applyNumberFormat="1" applyFont="1" applyFill="1" applyBorder="1" applyAlignment="1" applyProtection="1">
      <protection locked="0"/>
    </xf>
    <xf numFmtId="167" fontId="3" fillId="2" borderId="10" xfId="1" applyNumberFormat="1" applyFont="1" applyFill="1" applyBorder="1" applyAlignment="1" applyProtection="1">
      <protection locked="0"/>
    </xf>
    <xf numFmtId="167" fontId="3" fillId="2" borderId="3" xfId="1" applyNumberFormat="1" applyFont="1" applyFill="1" applyBorder="1" applyAlignment="1" applyProtection="1">
      <protection locked="0"/>
    </xf>
    <xf numFmtId="167" fontId="0" fillId="2" borderId="0" xfId="1" applyNumberFormat="1" applyFont="1" applyFill="1" applyProtection="1">
      <protection locked="0"/>
    </xf>
    <xf numFmtId="169" fontId="0" fillId="2" borderId="3" xfId="2" applyNumberFormat="1" applyFont="1" applyFill="1" applyBorder="1" applyProtection="1">
      <protection locked="0"/>
    </xf>
    <xf numFmtId="167" fontId="1" fillId="2" borderId="0" xfId="1" applyNumberFormat="1" applyFont="1" applyFill="1" applyBorder="1" applyAlignment="1" applyProtection="1">
      <protection locked="0"/>
    </xf>
    <xf numFmtId="41" fontId="1" fillId="5" borderId="0" xfId="3">
      <alignment horizontal="center"/>
    </xf>
    <xf numFmtId="167" fontId="0" fillId="2" borderId="12" xfId="1" applyNumberFormat="1" applyFont="1" applyFill="1" applyBorder="1" applyProtection="1">
      <protection locked="0"/>
    </xf>
    <xf numFmtId="0" fontId="3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left"/>
    </xf>
    <xf numFmtId="1" fontId="3" fillId="3" borderId="0" xfId="0" applyNumberFormat="1" applyFont="1" applyFill="1" applyBorder="1" applyAlignment="1">
      <alignment horizontal="left"/>
    </xf>
    <xf numFmtId="0" fontId="4" fillId="3" borderId="0" xfId="0" applyFont="1" applyFill="1" applyAlignment="1" applyProtection="1">
      <alignment horizontal="left"/>
    </xf>
    <xf numFmtId="1" fontId="0" fillId="3" borderId="0" xfId="0" applyNumberFormat="1" applyFill="1" applyBorder="1" applyAlignment="1">
      <alignment horizontal="left"/>
    </xf>
    <xf numFmtId="0" fontId="1" fillId="3" borderId="0" xfId="0" applyFont="1" applyFill="1" applyBorder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" fillId="3" borderId="11" xfId="0" applyFont="1" applyFill="1" applyBorder="1" applyAlignment="1" applyProtection="1">
      <alignment horizontal="left"/>
    </xf>
    <xf numFmtId="0" fontId="4" fillId="0" borderId="0" xfId="0" quotePrefix="1" applyFont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1" fontId="9" fillId="3" borderId="0" xfId="0" applyNumberFormat="1" applyFont="1" applyFill="1" applyBorder="1" applyAlignment="1" applyProtection="1">
      <alignment horizontal="left"/>
    </xf>
    <xf numFmtId="0" fontId="9" fillId="3" borderId="0" xfId="0" applyFont="1" applyFill="1" applyBorder="1" applyAlignment="1">
      <alignment horizontal="left"/>
    </xf>
    <xf numFmtId="1" fontId="0" fillId="0" borderId="0" xfId="0" applyNumberFormat="1" applyBorder="1" applyAlignment="1" applyProtection="1">
      <alignment horizontal="left"/>
    </xf>
    <xf numFmtId="1" fontId="4" fillId="3" borderId="0" xfId="0" applyNumberFormat="1" applyFont="1" applyFill="1" applyBorder="1" applyAlignment="1">
      <alignment horizontal="left"/>
    </xf>
    <xf numFmtId="1" fontId="1" fillId="3" borderId="0" xfId="0" applyNumberFormat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center"/>
    </xf>
  </cellXfs>
  <cellStyles count="6">
    <cellStyle name="Comma" xfId="1" builtinId="3"/>
    <cellStyle name="Currency" xfId="2" builtinId="4"/>
    <cellStyle name="MH Blue w/ #" xfId="3"/>
    <cellStyle name="MH Yellow w/#" xfId="4"/>
    <cellStyle name="Normal" xfId="0" builtinId="0" customBuiltin="1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96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3" customWidth="1"/>
    <col min="2" max="36" width="12.7109375" style="3" customWidth="1"/>
    <col min="37" max="16384" width="9.140625" style="3"/>
  </cols>
  <sheetData>
    <row r="1" spans="1:9">
      <c r="B1" s="1" t="s">
        <v>0</v>
      </c>
      <c r="C1" s="92"/>
      <c r="D1" s="92"/>
    </row>
    <row r="2" spans="1:9">
      <c r="B2" s="1" t="s">
        <v>1</v>
      </c>
      <c r="C2" s="92"/>
      <c r="D2" s="92"/>
    </row>
    <row r="3" spans="1:9">
      <c r="B3" s="2"/>
      <c r="C3" s="91" t="s">
        <v>94</v>
      </c>
      <c r="D3" s="91"/>
    </row>
    <row r="5" spans="1:9">
      <c r="A5" s="80"/>
      <c r="B5" s="88" t="s">
        <v>79</v>
      </c>
      <c r="C5" s="88"/>
      <c r="D5" s="88"/>
      <c r="E5" s="88"/>
      <c r="F5" s="88"/>
      <c r="G5" s="88"/>
      <c r="H5" s="88"/>
      <c r="I5" s="36"/>
    </row>
    <row r="6" spans="1:9">
      <c r="A6" s="80"/>
      <c r="B6" s="88" t="s">
        <v>6</v>
      </c>
      <c r="C6" s="88"/>
      <c r="D6" s="88"/>
      <c r="E6" s="88"/>
      <c r="F6" s="88"/>
      <c r="G6" s="88"/>
      <c r="H6" s="88"/>
      <c r="I6" s="36"/>
    </row>
    <row r="7" spans="1:9">
      <c r="A7" s="80"/>
      <c r="B7" s="21"/>
      <c r="C7" s="21"/>
      <c r="D7" s="21"/>
      <c r="E7" s="21"/>
      <c r="F7" s="21"/>
      <c r="G7" s="21"/>
      <c r="H7" s="21"/>
      <c r="I7" s="36"/>
    </row>
    <row r="8" spans="1:9">
      <c r="A8" s="80"/>
      <c r="B8" s="31"/>
      <c r="C8" s="31"/>
      <c r="D8" s="31"/>
      <c r="E8" s="31"/>
      <c r="F8" s="33" t="s">
        <v>11</v>
      </c>
      <c r="G8" s="31"/>
      <c r="H8" s="31"/>
      <c r="I8" s="36"/>
    </row>
    <row r="9" spans="1:9">
      <c r="A9" s="80"/>
      <c r="B9" s="34" t="s">
        <v>12</v>
      </c>
      <c r="C9" s="35" t="s">
        <v>13</v>
      </c>
      <c r="D9" s="35"/>
      <c r="E9" s="35"/>
      <c r="F9" s="35" t="s">
        <v>14</v>
      </c>
      <c r="G9" s="35" t="s">
        <v>15</v>
      </c>
      <c r="H9" s="35" t="s">
        <v>16</v>
      </c>
      <c r="I9" s="36"/>
    </row>
    <row r="10" spans="1:9">
      <c r="A10" s="80"/>
      <c r="B10" s="14"/>
      <c r="C10" s="90" t="s">
        <v>17</v>
      </c>
      <c r="D10" s="90"/>
      <c r="E10" s="90"/>
      <c r="F10" s="90"/>
      <c r="G10" s="22"/>
      <c r="H10" s="22"/>
      <c r="I10" s="36"/>
    </row>
    <row r="11" spans="1:9">
      <c r="A11" s="80"/>
      <c r="B11" s="23" t="s">
        <v>48</v>
      </c>
      <c r="C11" s="87" t="s">
        <v>19</v>
      </c>
      <c r="D11" s="87"/>
      <c r="E11" s="87"/>
      <c r="F11" s="87"/>
      <c r="G11" s="77"/>
      <c r="H11" s="16"/>
      <c r="I11" s="27"/>
    </row>
    <row r="12" spans="1:9">
      <c r="A12" s="80"/>
      <c r="B12" s="19"/>
      <c r="C12" s="87" t="s">
        <v>21</v>
      </c>
      <c r="D12" s="87"/>
      <c r="E12" s="87"/>
      <c r="F12" s="87"/>
      <c r="G12" s="16"/>
      <c r="H12" s="77"/>
      <c r="I12" s="37" t="str">
        <f>IF(H12="","",IF(H12=4050,"«- Correct!","«- Try again!"))</f>
        <v/>
      </c>
    </row>
    <row r="13" spans="1:9">
      <c r="A13" s="80"/>
      <c r="B13" s="19"/>
      <c r="C13" s="94" t="s">
        <v>71</v>
      </c>
      <c r="D13" s="94"/>
      <c r="E13" s="94"/>
      <c r="F13" s="94"/>
      <c r="G13" s="16"/>
      <c r="H13" s="51"/>
      <c r="I13" s="37"/>
    </row>
    <row r="14" spans="1:9">
      <c r="A14" s="80"/>
      <c r="B14" s="19"/>
      <c r="C14" s="87"/>
      <c r="D14" s="87"/>
      <c r="E14" s="87"/>
      <c r="F14" s="87"/>
      <c r="G14" s="16"/>
      <c r="H14" s="51"/>
      <c r="I14" s="37"/>
    </row>
    <row r="15" spans="1:9">
      <c r="A15" s="80"/>
      <c r="B15" s="19">
        <v>31</v>
      </c>
      <c r="C15" s="87" t="s">
        <v>23</v>
      </c>
      <c r="D15" s="87"/>
      <c r="E15" s="87"/>
      <c r="F15" s="87"/>
      <c r="G15" s="77"/>
      <c r="H15" s="16"/>
      <c r="I15" s="27"/>
    </row>
    <row r="16" spans="1:9">
      <c r="A16" s="80"/>
      <c r="B16" s="19"/>
      <c r="C16" s="87" t="s">
        <v>25</v>
      </c>
      <c r="D16" s="87"/>
      <c r="E16" s="87"/>
      <c r="F16" s="87"/>
      <c r="G16" s="16"/>
      <c r="H16" s="77"/>
      <c r="I16" s="37" t="str">
        <f>IF(H16="","",IF(H16=1400,"«- Correct!","«- Try again!"))</f>
        <v/>
      </c>
    </row>
    <row r="17" spans="1:9">
      <c r="A17" s="80"/>
      <c r="B17" s="19"/>
      <c r="C17" s="94" t="s">
        <v>72</v>
      </c>
      <c r="D17" s="94"/>
      <c r="E17" s="94"/>
      <c r="F17" s="94"/>
      <c r="G17" s="16"/>
      <c r="H17" s="51"/>
      <c r="I17" s="37"/>
    </row>
    <row r="18" spans="1:9">
      <c r="A18" s="80"/>
      <c r="B18" s="19"/>
      <c r="C18" s="87"/>
      <c r="D18" s="87"/>
      <c r="E18" s="87"/>
      <c r="F18" s="87"/>
      <c r="G18" s="16"/>
      <c r="H18" s="51"/>
      <c r="I18" s="37"/>
    </row>
    <row r="19" spans="1:9">
      <c r="A19" s="80"/>
      <c r="B19" s="19">
        <v>31</v>
      </c>
      <c r="C19" s="83" t="s">
        <v>83</v>
      </c>
      <c r="D19" s="87"/>
      <c r="E19" s="87"/>
      <c r="F19" s="87"/>
      <c r="G19" s="77"/>
      <c r="H19" s="16"/>
      <c r="I19" s="27"/>
    </row>
    <row r="20" spans="1:9">
      <c r="A20" s="80"/>
      <c r="B20" s="19"/>
      <c r="C20" s="83" t="s">
        <v>84</v>
      </c>
      <c r="D20" s="87"/>
      <c r="E20" s="87"/>
      <c r="F20" s="87"/>
      <c r="G20" s="16"/>
      <c r="H20" s="77"/>
      <c r="I20" s="37" t="str">
        <f>IF(H20="","",IF(H20=1525,"«- Correct!","«- Try again!"))</f>
        <v/>
      </c>
    </row>
    <row r="21" spans="1:9">
      <c r="A21" s="80"/>
      <c r="B21" s="19"/>
      <c r="C21" s="94" t="s">
        <v>73</v>
      </c>
      <c r="D21" s="94"/>
      <c r="E21" s="94"/>
      <c r="F21" s="94"/>
      <c r="G21" s="16"/>
      <c r="H21" s="51"/>
      <c r="I21" s="37"/>
    </row>
    <row r="22" spans="1:9">
      <c r="A22" s="80"/>
      <c r="B22" s="19"/>
      <c r="C22" s="87"/>
      <c r="D22" s="87"/>
      <c r="E22" s="87"/>
      <c r="F22" s="87"/>
      <c r="G22" s="16"/>
      <c r="H22" s="51"/>
      <c r="I22" s="37"/>
    </row>
    <row r="23" spans="1:9">
      <c r="A23" s="80"/>
      <c r="B23" s="24">
        <v>31</v>
      </c>
      <c r="C23" s="87" t="s">
        <v>28</v>
      </c>
      <c r="D23" s="87"/>
      <c r="E23" s="87"/>
      <c r="F23" s="87"/>
      <c r="G23" s="79"/>
      <c r="H23" s="25"/>
      <c r="I23" s="27"/>
    </row>
    <row r="24" spans="1:9">
      <c r="A24" s="80"/>
      <c r="B24" s="24"/>
      <c r="C24" s="87" t="s">
        <v>30</v>
      </c>
      <c r="D24" s="87"/>
      <c r="E24" s="87"/>
      <c r="F24" s="87"/>
      <c r="G24" s="25"/>
      <c r="H24" s="77"/>
      <c r="I24" s="37" t="str">
        <f>IF(H24="","",IF(H24=1600,"«- Correct!","«- Try again!"))</f>
        <v/>
      </c>
    </row>
    <row r="25" spans="1:9">
      <c r="A25" s="80"/>
      <c r="B25" s="24"/>
      <c r="C25" s="93" t="s">
        <v>74</v>
      </c>
      <c r="D25" s="93"/>
      <c r="E25" s="93"/>
      <c r="F25" s="93"/>
      <c r="G25" s="24"/>
      <c r="H25" s="24"/>
      <c r="I25" s="27"/>
    </row>
    <row r="26" spans="1:9">
      <c r="A26" s="80"/>
      <c r="B26" s="24"/>
      <c r="C26" s="24"/>
      <c r="D26" s="24"/>
      <c r="E26" s="24"/>
      <c r="F26" s="24"/>
      <c r="G26" s="24"/>
      <c r="H26" s="24"/>
      <c r="I26" s="27"/>
    </row>
    <row r="27" spans="1:9">
      <c r="B27" s="7"/>
      <c r="C27" s="7"/>
      <c r="D27" s="7"/>
      <c r="E27" s="7"/>
      <c r="F27" s="7"/>
      <c r="G27" s="7"/>
      <c r="H27" s="7"/>
    </row>
    <row r="28" spans="1:9">
      <c r="A28" s="80"/>
      <c r="B28" s="24"/>
      <c r="C28" s="88" t="s">
        <v>79</v>
      </c>
      <c r="D28" s="88"/>
      <c r="E28" s="88"/>
      <c r="F28" s="88"/>
      <c r="G28" s="88"/>
      <c r="H28" s="24"/>
      <c r="I28"/>
    </row>
    <row r="29" spans="1:9">
      <c r="A29" s="80"/>
      <c r="B29" s="24"/>
      <c r="C29" s="89" t="s">
        <v>38</v>
      </c>
      <c r="D29" s="89"/>
      <c r="E29" s="89"/>
      <c r="F29" s="89"/>
      <c r="G29" s="89"/>
      <c r="H29" s="24"/>
      <c r="I29"/>
    </row>
    <row r="30" spans="1:9">
      <c r="A30" s="80"/>
      <c r="B30" s="24"/>
      <c r="C30" s="89" t="s">
        <v>80</v>
      </c>
      <c r="D30" s="89"/>
      <c r="E30" s="89"/>
      <c r="F30" s="89"/>
      <c r="G30" s="89"/>
      <c r="H30" s="24"/>
      <c r="I30"/>
    </row>
    <row r="31" spans="1:9">
      <c r="A31" s="80"/>
      <c r="B31" s="24"/>
      <c r="C31" s="13"/>
      <c r="D31" s="13"/>
      <c r="E31" s="13"/>
      <c r="F31" s="13"/>
      <c r="G31" s="13"/>
      <c r="H31" s="24"/>
      <c r="I31"/>
    </row>
    <row r="32" spans="1:9">
      <c r="A32" s="80"/>
      <c r="B32" s="24"/>
      <c r="C32" s="84" t="s">
        <v>18</v>
      </c>
      <c r="D32" s="84"/>
      <c r="E32" s="84"/>
      <c r="F32" s="14"/>
      <c r="G32" s="71"/>
      <c r="H32" s="24"/>
      <c r="I32"/>
    </row>
    <row r="33" spans="1:9">
      <c r="A33" s="80"/>
      <c r="B33" s="24"/>
      <c r="C33" s="84" t="s">
        <v>59</v>
      </c>
      <c r="D33" s="84"/>
      <c r="E33" s="84"/>
      <c r="F33" s="78"/>
      <c r="G33" s="17"/>
      <c r="H33" s="24"/>
      <c r="I33"/>
    </row>
    <row r="34" spans="1:9">
      <c r="A34" s="80"/>
      <c r="B34" s="24"/>
      <c r="C34" s="84" t="s">
        <v>60</v>
      </c>
      <c r="D34" s="84"/>
      <c r="E34" s="84"/>
      <c r="F34" s="81"/>
      <c r="G34" s="75"/>
      <c r="H34" s="24"/>
      <c r="I34"/>
    </row>
    <row r="35" spans="1:9">
      <c r="A35" s="80"/>
      <c r="B35" s="24"/>
      <c r="C35" s="84" t="s">
        <v>39</v>
      </c>
      <c r="D35" s="84"/>
      <c r="E35" s="84"/>
      <c r="F35" s="14"/>
      <c r="G35" s="76"/>
      <c r="H35" s="24"/>
      <c r="I35"/>
    </row>
    <row r="36" spans="1:9">
      <c r="A36" s="80"/>
      <c r="B36" s="24"/>
      <c r="C36" s="84" t="s">
        <v>24</v>
      </c>
      <c r="D36" s="84"/>
      <c r="E36" s="84"/>
      <c r="F36" s="14"/>
      <c r="G36" s="70"/>
      <c r="H36" s="24"/>
      <c r="I36"/>
    </row>
    <row r="37" spans="1:9">
      <c r="A37" s="80"/>
      <c r="B37" s="24"/>
      <c r="C37" s="84" t="s">
        <v>49</v>
      </c>
      <c r="D37" s="84"/>
      <c r="E37" s="84"/>
      <c r="F37" s="14"/>
      <c r="G37" s="77"/>
      <c r="H37" s="24"/>
      <c r="I37"/>
    </row>
    <row r="38" spans="1:9">
      <c r="A38" s="80"/>
      <c r="B38" s="24"/>
      <c r="C38" s="84"/>
      <c r="D38" s="84"/>
      <c r="E38" s="84"/>
      <c r="F38" s="14"/>
      <c r="G38" s="15"/>
      <c r="H38" s="24"/>
      <c r="I38"/>
    </row>
    <row r="39" spans="1:9">
      <c r="A39" s="80"/>
      <c r="B39" s="24"/>
      <c r="C39" s="86" t="s">
        <v>68</v>
      </c>
      <c r="D39" s="84"/>
      <c r="E39" s="84"/>
      <c r="F39" s="14"/>
      <c r="G39" s="15"/>
      <c r="H39" s="24"/>
      <c r="I39"/>
    </row>
    <row r="40" spans="1:9">
      <c r="A40" s="80"/>
      <c r="B40" s="24"/>
      <c r="C40" s="84" t="s">
        <v>61</v>
      </c>
      <c r="D40" s="84"/>
      <c r="E40" s="84"/>
      <c r="F40" s="14"/>
      <c r="G40" s="15"/>
      <c r="H40" s="24"/>
      <c r="I40"/>
    </row>
    <row r="41" spans="1:9">
      <c r="A41" s="80"/>
      <c r="B41" s="24"/>
      <c r="C41" s="84" t="s">
        <v>85</v>
      </c>
      <c r="D41" s="84"/>
      <c r="E41" s="84"/>
      <c r="F41" s="68"/>
      <c r="G41" s="14"/>
      <c r="H41" s="24"/>
      <c r="I41"/>
    </row>
    <row r="42" spans="1:9">
      <c r="A42" s="80"/>
      <c r="B42" s="24"/>
      <c r="C42" s="84" t="s">
        <v>63</v>
      </c>
      <c r="D42" s="84"/>
      <c r="E42" s="84"/>
      <c r="F42" s="73"/>
      <c r="G42" s="14"/>
      <c r="H42" s="24"/>
      <c r="I42"/>
    </row>
    <row r="43" spans="1:9">
      <c r="A43" s="80"/>
      <c r="B43" s="24"/>
      <c r="C43" s="86" t="s">
        <v>86</v>
      </c>
      <c r="D43" s="84"/>
      <c r="E43" s="84"/>
      <c r="F43" s="69"/>
      <c r="G43" s="14"/>
      <c r="H43" s="24"/>
      <c r="I43"/>
    </row>
    <row r="44" spans="1:9">
      <c r="A44" s="80"/>
      <c r="B44" s="24"/>
      <c r="C44" s="84" t="s">
        <v>41</v>
      </c>
      <c r="D44" s="84"/>
      <c r="E44" s="84"/>
      <c r="F44" s="69"/>
      <c r="G44" s="14"/>
      <c r="H44" s="24"/>
      <c r="I44"/>
    </row>
    <row r="45" spans="1:9">
      <c r="A45" s="80"/>
      <c r="B45" s="24"/>
      <c r="C45" s="84" t="s">
        <v>42</v>
      </c>
      <c r="D45" s="84"/>
      <c r="E45" s="84"/>
      <c r="F45" s="74"/>
      <c r="G45" s="14"/>
      <c r="H45" s="24"/>
      <c r="I45"/>
    </row>
    <row r="46" spans="1:9">
      <c r="A46" s="80"/>
      <c r="B46" s="24"/>
      <c r="C46" s="84" t="s">
        <v>64</v>
      </c>
      <c r="D46" s="84"/>
      <c r="E46" s="84"/>
      <c r="F46" s="68"/>
      <c r="G46" s="14"/>
      <c r="H46" s="24"/>
      <c r="I46"/>
    </row>
    <row r="47" spans="1:9">
      <c r="A47" s="80"/>
      <c r="B47" s="24"/>
      <c r="C47" s="84"/>
      <c r="D47" s="84"/>
      <c r="E47" s="84"/>
      <c r="F47" s="27"/>
      <c r="G47" s="14"/>
      <c r="H47" s="24"/>
      <c r="I47"/>
    </row>
    <row r="48" spans="1:9">
      <c r="A48" s="80"/>
      <c r="B48" s="24"/>
      <c r="C48" s="84" t="s">
        <v>62</v>
      </c>
      <c r="D48" s="84"/>
      <c r="E48" s="84"/>
      <c r="F48" s="27"/>
      <c r="G48" s="14"/>
      <c r="H48" s="24"/>
      <c r="I48"/>
    </row>
    <row r="49" spans="1:9">
      <c r="A49" s="80"/>
      <c r="B49" s="24"/>
      <c r="C49" s="84" t="s">
        <v>40</v>
      </c>
      <c r="D49" s="84"/>
      <c r="E49" s="84"/>
      <c r="F49" s="68"/>
      <c r="G49" s="14"/>
      <c r="H49" s="24"/>
      <c r="I49"/>
    </row>
    <row r="50" spans="1:9">
      <c r="A50" s="80"/>
      <c r="B50" s="24"/>
      <c r="C50" s="84" t="s">
        <v>65</v>
      </c>
      <c r="D50" s="84"/>
      <c r="E50" s="84"/>
      <c r="F50" s="73"/>
      <c r="G50" s="14"/>
      <c r="H50" s="24"/>
      <c r="I50"/>
    </row>
    <row r="51" spans="1:9">
      <c r="A51" s="80"/>
      <c r="B51" s="24"/>
      <c r="C51" s="86" t="s">
        <v>87</v>
      </c>
      <c r="D51" s="84"/>
      <c r="E51" s="84"/>
      <c r="F51" s="74"/>
      <c r="G51" s="14"/>
      <c r="H51" s="24"/>
      <c r="I51"/>
    </row>
    <row r="52" spans="1:9">
      <c r="A52" s="80"/>
      <c r="B52" s="24"/>
      <c r="C52" s="84" t="s">
        <v>66</v>
      </c>
      <c r="D52" s="84"/>
      <c r="E52" s="84"/>
      <c r="F52" s="70"/>
      <c r="G52" s="14"/>
      <c r="H52" s="24"/>
      <c r="I52"/>
    </row>
    <row r="53" spans="1:9">
      <c r="A53" s="80"/>
      <c r="B53" s="24"/>
      <c r="C53" s="84" t="s">
        <v>67</v>
      </c>
      <c r="D53" s="84"/>
      <c r="E53" s="84"/>
      <c r="F53" s="14"/>
      <c r="G53" s="66"/>
      <c r="H53" s="24"/>
      <c r="I53"/>
    </row>
    <row r="54" spans="1:9" ht="13.5" thickBot="1">
      <c r="A54" s="80"/>
      <c r="B54" s="24"/>
      <c r="C54" s="84" t="s">
        <v>43</v>
      </c>
      <c r="D54" s="84"/>
      <c r="E54" s="84"/>
      <c r="F54" s="14"/>
      <c r="G54" s="72"/>
      <c r="H54" s="24"/>
      <c r="I54"/>
    </row>
    <row r="55" spans="1:9" ht="13.5" thickTop="1">
      <c r="A55" s="80"/>
      <c r="B55" s="24"/>
      <c r="C55" s="27"/>
      <c r="D55" s="27"/>
      <c r="E55" s="27"/>
      <c r="F55" s="27"/>
      <c r="G55" s="38" t="str">
        <f>IF(G54="","",IF(G54=975,"Correct!","Try again!"))</f>
        <v/>
      </c>
      <c r="H55" s="24"/>
      <c r="I55"/>
    </row>
    <row r="56" spans="1:9">
      <c r="C56" s="7"/>
      <c r="D56" s="7"/>
      <c r="E56" s="7"/>
      <c r="F56" s="7"/>
      <c r="G56" s="7"/>
    </row>
    <row r="57" spans="1:9">
      <c r="A57" s="80"/>
      <c r="B57" s="27"/>
      <c r="C57" s="88" t="s">
        <v>79</v>
      </c>
      <c r="D57" s="88"/>
      <c r="E57" s="88"/>
      <c r="F57" s="88"/>
      <c r="G57" s="88"/>
      <c r="H57" s="27"/>
    </row>
    <row r="58" spans="1:9">
      <c r="A58" s="80"/>
      <c r="B58" s="27"/>
      <c r="C58" s="89" t="s">
        <v>38</v>
      </c>
      <c r="D58" s="89"/>
      <c r="E58" s="89"/>
      <c r="F58" s="89"/>
      <c r="G58" s="89"/>
      <c r="H58" s="27"/>
    </row>
    <row r="59" spans="1:9">
      <c r="A59" s="80"/>
      <c r="B59" s="27"/>
      <c r="C59" s="89" t="s">
        <v>80</v>
      </c>
      <c r="D59" s="89"/>
      <c r="E59" s="89"/>
      <c r="F59" s="89"/>
      <c r="G59" s="89"/>
      <c r="H59" s="27"/>
    </row>
    <row r="60" spans="1:9">
      <c r="A60" s="80"/>
      <c r="B60" s="27"/>
      <c r="C60" s="13"/>
      <c r="D60" s="13"/>
      <c r="E60" s="13"/>
      <c r="F60" s="13"/>
      <c r="G60" s="13"/>
      <c r="H60" s="27"/>
    </row>
    <row r="61" spans="1:9">
      <c r="A61" s="80"/>
      <c r="B61" s="27"/>
      <c r="C61" s="84" t="s">
        <v>39</v>
      </c>
      <c r="D61" s="84"/>
      <c r="E61" s="84"/>
      <c r="F61" s="14"/>
      <c r="G61" s="71"/>
      <c r="H61" s="27"/>
    </row>
    <row r="62" spans="1:9">
      <c r="A62" s="80"/>
      <c r="B62" s="27"/>
      <c r="C62" s="84" t="s">
        <v>68</v>
      </c>
      <c r="D62" s="84"/>
      <c r="E62" s="84"/>
      <c r="F62" s="14"/>
      <c r="G62" s="17"/>
      <c r="H62" s="27"/>
    </row>
    <row r="63" spans="1:9">
      <c r="A63" s="80"/>
      <c r="B63" s="27"/>
      <c r="C63" s="84" t="s">
        <v>75</v>
      </c>
      <c r="D63" s="84"/>
      <c r="E63" s="84"/>
      <c r="F63" s="68"/>
      <c r="G63" s="14"/>
      <c r="H63" s="27"/>
      <c r="I63" s="4"/>
    </row>
    <row r="64" spans="1:9">
      <c r="A64" s="80"/>
      <c r="B64" s="27"/>
      <c r="C64" s="84" t="s">
        <v>76</v>
      </c>
      <c r="D64" s="84"/>
      <c r="E64" s="84"/>
      <c r="F64" s="69"/>
      <c r="G64" s="15"/>
      <c r="H64" s="27"/>
    </row>
    <row r="65" spans="1:8">
      <c r="A65" s="80"/>
      <c r="B65" s="27"/>
      <c r="C65" s="84" t="s">
        <v>77</v>
      </c>
      <c r="D65" s="84"/>
      <c r="E65" s="84"/>
      <c r="F65" s="70"/>
      <c r="G65" s="15"/>
      <c r="H65" s="27"/>
    </row>
    <row r="66" spans="1:8">
      <c r="A66" s="80"/>
      <c r="B66" s="27"/>
      <c r="C66" s="84" t="s">
        <v>78</v>
      </c>
      <c r="D66" s="84"/>
      <c r="E66" s="84"/>
      <c r="F66" s="18"/>
      <c r="G66" s="66"/>
      <c r="H66" s="27"/>
    </row>
    <row r="67" spans="1:8" ht="13.5" thickBot="1">
      <c r="A67" s="80"/>
      <c r="B67" s="27"/>
      <c r="C67" s="84" t="s">
        <v>43</v>
      </c>
      <c r="D67" s="84"/>
      <c r="E67" s="84"/>
      <c r="F67" s="16"/>
      <c r="G67" s="67"/>
      <c r="H67" s="27"/>
    </row>
    <row r="68" spans="1:8" ht="13.5" thickTop="1">
      <c r="A68" s="80"/>
      <c r="B68" s="27"/>
      <c r="C68" s="14"/>
      <c r="D68" s="14"/>
      <c r="E68" s="14"/>
      <c r="F68" s="14"/>
      <c r="G68" s="38" t="str">
        <f>IF(G67="","",IF(G67=975,"Correct!","Try again!"))</f>
        <v/>
      </c>
      <c r="H68" s="27"/>
    </row>
    <row r="69" spans="1:8">
      <c r="C69" s="7"/>
      <c r="D69" s="7"/>
      <c r="E69" s="7"/>
      <c r="F69" s="7"/>
      <c r="G69" s="7"/>
      <c r="H69" s="9"/>
    </row>
    <row r="70" spans="1:8">
      <c r="A70" s="80"/>
      <c r="B70" s="27"/>
      <c r="C70" s="88" t="s">
        <v>79</v>
      </c>
      <c r="D70" s="88"/>
      <c r="E70" s="88"/>
      <c r="F70" s="88"/>
      <c r="G70" s="13"/>
      <c r="H70" s="12"/>
    </row>
    <row r="71" spans="1:8">
      <c r="A71" s="80"/>
      <c r="B71" s="27"/>
      <c r="C71" s="88" t="s">
        <v>2</v>
      </c>
      <c r="D71" s="88"/>
      <c r="E71" s="88"/>
      <c r="F71" s="88"/>
      <c r="G71" s="13"/>
      <c r="H71" s="12"/>
    </row>
    <row r="72" spans="1:8">
      <c r="A72" s="80"/>
      <c r="B72" s="27"/>
      <c r="C72" s="28"/>
      <c r="D72" s="28"/>
      <c r="E72" s="28"/>
      <c r="F72" s="21"/>
      <c r="G72" s="21"/>
      <c r="H72" s="8"/>
    </row>
    <row r="73" spans="1:8">
      <c r="A73" s="80"/>
      <c r="B73" s="27"/>
      <c r="C73" s="85" t="s">
        <v>52</v>
      </c>
      <c r="D73" s="85"/>
      <c r="E73" s="85"/>
      <c r="F73" s="21"/>
      <c r="G73" s="21"/>
      <c r="H73" s="8"/>
    </row>
    <row r="74" spans="1:8">
      <c r="A74" s="80"/>
      <c r="B74" s="27"/>
      <c r="C74" s="82" t="s">
        <v>44</v>
      </c>
      <c r="D74" s="82"/>
      <c r="E74" s="82"/>
      <c r="F74" s="21"/>
      <c r="G74" s="29"/>
      <c r="H74" s="10"/>
    </row>
    <row r="75" spans="1:8">
      <c r="A75" s="80"/>
      <c r="B75" s="27"/>
      <c r="C75" s="83" t="s">
        <v>88</v>
      </c>
      <c r="D75" s="82"/>
      <c r="E75" s="82"/>
      <c r="F75" s="60"/>
      <c r="G75" s="29"/>
      <c r="H75" s="10"/>
    </row>
    <row r="76" spans="1:8">
      <c r="A76" s="80"/>
      <c r="B76" s="27"/>
      <c r="C76" s="83" t="s">
        <v>89</v>
      </c>
      <c r="D76" s="82"/>
      <c r="E76" s="82"/>
      <c r="F76" s="61"/>
      <c r="G76" s="29"/>
      <c r="H76" s="10"/>
    </row>
    <row r="77" spans="1:8">
      <c r="A77" s="80"/>
      <c r="B77" s="27"/>
      <c r="C77" s="83" t="s">
        <v>90</v>
      </c>
      <c r="D77" s="82"/>
      <c r="E77" s="82"/>
      <c r="F77" s="61"/>
      <c r="G77" s="29"/>
      <c r="H77" s="10"/>
    </row>
    <row r="78" spans="1:8">
      <c r="A78" s="80"/>
      <c r="B78" s="27"/>
      <c r="C78" s="83" t="s">
        <v>91</v>
      </c>
      <c r="D78" s="82"/>
      <c r="E78" s="82"/>
      <c r="F78" s="62"/>
      <c r="G78" s="29"/>
      <c r="H78" s="10"/>
    </row>
    <row r="79" spans="1:8">
      <c r="A79" s="80"/>
      <c r="B79" s="27"/>
      <c r="C79" s="83" t="s">
        <v>92</v>
      </c>
      <c r="D79" s="82"/>
      <c r="E79" s="82"/>
      <c r="F79" s="63"/>
      <c r="G79" s="29"/>
      <c r="H79" s="10"/>
    </row>
    <row r="80" spans="1:8">
      <c r="A80" s="80"/>
      <c r="B80" s="27"/>
      <c r="C80" s="83" t="s">
        <v>45</v>
      </c>
      <c r="D80" s="82"/>
      <c r="E80" s="82"/>
      <c r="F80" s="64"/>
      <c r="G80" s="29"/>
      <c r="H80" s="10"/>
    </row>
    <row r="81" spans="1:8" ht="13.5" thickBot="1">
      <c r="A81" s="80"/>
      <c r="B81" s="27"/>
      <c r="C81" s="83" t="s">
        <v>46</v>
      </c>
      <c r="D81" s="82"/>
      <c r="E81" s="82"/>
      <c r="F81" s="65"/>
      <c r="G81" s="52" t="str">
        <f>IF(F81="","",IF(AND(F81&gt;=1.46,F81&lt;=1.466),"«- Correct!","«- Try again!"))</f>
        <v/>
      </c>
      <c r="H81" s="10"/>
    </row>
    <row r="82" spans="1:8" ht="13.5" thickTop="1">
      <c r="A82" s="80"/>
      <c r="B82" s="27"/>
      <c r="C82" s="82"/>
      <c r="D82" s="82"/>
      <c r="E82" s="82"/>
      <c r="F82" s="30"/>
      <c r="G82" s="29"/>
      <c r="H82" s="10"/>
    </row>
    <row r="83" spans="1:8">
      <c r="A83" s="80"/>
      <c r="B83" s="27"/>
      <c r="C83" s="85" t="s">
        <v>53</v>
      </c>
      <c r="D83" s="85"/>
      <c r="E83" s="85"/>
      <c r="F83" s="29"/>
      <c r="G83" s="29"/>
      <c r="H83" s="10"/>
    </row>
    <row r="84" spans="1:8">
      <c r="A84" s="80"/>
      <c r="B84" s="27"/>
      <c r="C84" s="82" t="s">
        <v>69</v>
      </c>
      <c r="D84" s="82"/>
      <c r="E84" s="82"/>
      <c r="F84" s="57"/>
      <c r="G84" s="29"/>
      <c r="H84" s="10"/>
    </row>
    <row r="85" spans="1:8">
      <c r="A85" s="80"/>
      <c r="B85" s="27"/>
      <c r="C85" s="82" t="str">
        <f>C80</f>
        <v>Current liabilities</v>
      </c>
      <c r="D85" s="82"/>
      <c r="E85" s="82"/>
      <c r="F85" s="58"/>
      <c r="G85" s="32"/>
      <c r="H85" s="11"/>
    </row>
    <row r="86" spans="1:8" ht="13.5" thickBot="1">
      <c r="A86" s="80"/>
      <c r="B86" s="27"/>
      <c r="C86" s="82" t="s">
        <v>47</v>
      </c>
      <c r="D86" s="82"/>
      <c r="E86" s="82"/>
      <c r="F86" s="59"/>
      <c r="G86" s="52" t="str">
        <f>IF(F86="","",IF(AND(F86&gt;=0.1,F86&lt;=0.1),"«- Correct!","«- Try again!"))</f>
        <v/>
      </c>
    </row>
    <row r="87" spans="1:8" ht="13.5" thickTop="1">
      <c r="A87" s="80"/>
      <c r="B87" s="27"/>
      <c r="C87" s="82"/>
      <c r="D87" s="82"/>
      <c r="E87" s="82"/>
      <c r="F87" s="30"/>
      <c r="G87" s="27"/>
    </row>
    <row r="88" spans="1:8">
      <c r="A88" s="80"/>
      <c r="B88" s="27"/>
      <c r="C88" s="85" t="s">
        <v>54</v>
      </c>
      <c r="D88" s="85"/>
      <c r="E88" s="85"/>
      <c r="F88" s="32"/>
      <c r="G88" s="27"/>
    </row>
    <row r="89" spans="1:8">
      <c r="A89" s="80"/>
      <c r="B89" s="27"/>
      <c r="C89" s="82" t="s">
        <v>39</v>
      </c>
      <c r="D89" s="82"/>
      <c r="E89" s="82"/>
      <c r="F89" s="53"/>
      <c r="G89" s="27"/>
    </row>
    <row r="90" spans="1:8">
      <c r="A90" s="80"/>
      <c r="B90" s="27"/>
      <c r="C90" s="82" t="s">
        <v>24</v>
      </c>
      <c r="D90" s="82"/>
      <c r="E90" s="82"/>
      <c r="F90" s="54"/>
      <c r="G90" s="27"/>
    </row>
    <row r="91" spans="1:8">
      <c r="A91" s="80"/>
      <c r="B91" s="27"/>
      <c r="C91" s="82" t="s">
        <v>50</v>
      </c>
      <c r="D91" s="82"/>
      <c r="E91" s="82"/>
      <c r="F91" s="55"/>
      <c r="G91" s="27"/>
    </row>
    <row r="92" spans="1:8" ht="13.5" thickBot="1">
      <c r="A92" s="80"/>
      <c r="B92" s="27"/>
      <c r="C92" s="82" t="s">
        <v>51</v>
      </c>
      <c r="D92" s="82"/>
      <c r="E92" s="82"/>
      <c r="F92" s="56"/>
      <c r="G92" s="52" t="str">
        <f>IF(F92="","",IF(AND(F92&gt;=0.62,F92&lt;=0.63),"«- Correct!","«- Try again!"))</f>
        <v/>
      </c>
    </row>
    <row r="93" spans="1:8" ht="13.5" thickTop="1">
      <c r="A93" s="80"/>
      <c r="B93" s="27"/>
      <c r="C93" s="27"/>
      <c r="D93" s="27"/>
      <c r="E93" s="27"/>
      <c r="F93" s="27"/>
      <c r="G93" s="27"/>
    </row>
    <row r="96" spans="1:8">
      <c r="G96" s="26"/>
    </row>
  </sheetData>
  <sheetProtection password="C690" sheet="1" objects="1" scenarios="1" selectLockedCells="1"/>
  <mergeCells count="79">
    <mergeCell ref="B5:H5"/>
    <mergeCell ref="C71:F71"/>
    <mergeCell ref="C70:F70"/>
    <mergeCell ref="C3:D3"/>
    <mergeCell ref="C2:D2"/>
    <mergeCell ref="C1:D1"/>
    <mergeCell ref="C25:F25"/>
    <mergeCell ref="C21:F21"/>
    <mergeCell ref="C17:F17"/>
    <mergeCell ref="C13:F13"/>
    <mergeCell ref="B6:H6"/>
    <mergeCell ref="C30:G30"/>
    <mergeCell ref="C29:G29"/>
    <mergeCell ref="C28:G28"/>
    <mergeCell ref="C59:G59"/>
    <mergeCell ref="C58:G58"/>
    <mergeCell ref="C57:G57"/>
    <mergeCell ref="C10:F10"/>
    <mergeCell ref="C11:F11"/>
    <mergeCell ref="C12:F12"/>
    <mergeCell ref="C14:F14"/>
    <mergeCell ref="C15:F15"/>
    <mergeCell ref="C16:F16"/>
    <mergeCell ref="C18:F18"/>
    <mergeCell ref="C19:F19"/>
    <mergeCell ref="C20:F20"/>
    <mergeCell ref="C22:F22"/>
    <mergeCell ref="C23:F23"/>
    <mergeCell ref="C24:F24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61:E61"/>
    <mergeCell ref="C62:E62"/>
    <mergeCell ref="C63:E63"/>
    <mergeCell ref="C64:E64"/>
    <mergeCell ref="C65:E65"/>
    <mergeCell ref="C66:E66"/>
    <mergeCell ref="C67:E67"/>
    <mergeCell ref="C73:E73"/>
    <mergeCell ref="C83:E83"/>
    <mergeCell ref="C88:E88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4:E84"/>
    <mergeCell ref="C92:E92"/>
    <mergeCell ref="C85:E85"/>
    <mergeCell ref="C86:E86"/>
    <mergeCell ref="C87:E87"/>
    <mergeCell ref="C89:E89"/>
    <mergeCell ref="C90:E90"/>
    <mergeCell ref="C91:E91"/>
  </mergeCells>
  <phoneticPr fontId="0" type="noConversion"/>
  <printOptions horizontalCentered="1" gridLinesSet="0"/>
  <pageMargins left="0" right="0" top="0.75" bottom="0.75" header="0.5" footer="0.5"/>
  <pageSetup scale="96" orientation="portrait" r:id="rId1"/>
  <headerFooter alignWithMargins="0"/>
  <rowBreaks count="1" manualBreakCount="1">
    <brk id="5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40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35" width="12.7109375" customWidth="1"/>
  </cols>
  <sheetData>
    <row r="1" spans="1:7">
      <c r="A1" s="95" t="s">
        <v>93</v>
      </c>
      <c r="B1" s="95"/>
      <c r="C1" s="95"/>
      <c r="D1" s="6"/>
      <c r="E1" s="6"/>
      <c r="F1" s="5"/>
    </row>
    <row r="2" spans="1:7">
      <c r="B2" s="5"/>
      <c r="C2" s="5"/>
      <c r="D2" s="5"/>
      <c r="E2" s="5"/>
      <c r="F2" s="5"/>
    </row>
    <row r="3" spans="1:7">
      <c r="A3" s="80"/>
      <c r="B3" s="88" t="s">
        <v>79</v>
      </c>
      <c r="C3" s="88"/>
      <c r="D3" s="88"/>
      <c r="E3" s="88"/>
      <c r="F3" s="88"/>
      <c r="G3" s="14"/>
    </row>
    <row r="4" spans="1:7">
      <c r="A4" s="80"/>
      <c r="B4" s="89" t="s">
        <v>3</v>
      </c>
      <c r="C4" s="89"/>
      <c r="D4" s="89"/>
      <c r="E4" s="89"/>
      <c r="F4" s="89"/>
      <c r="G4" s="14"/>
    </row>
    <row r="5" spans="1:7">
      <c r="A5" s="80"/>
      <c r="B5" s="98">
        <v>41305</v>
      </c>
      <c r="C5" s="98"/>
      <c r="D5" s="98"/>
      <c r="E5" s="98"/>
      <c r="F5" s="98"/>
      <c r="G5" s="14"/>
    </row>
    <row r="6" spans="1:7">
      <c r="A6" s="80"/>
      <c r="B6" s="13"/>
      <c r="C6" s="13"/>
      <c r="D6" s="13"/>
      <c r="E6" s="13"/>
      <c r="F6" s="13"/>
      <c r="G6" s="14"/>
    </row>
    <row r="7" spans="1:7">
      <c r="A7" s="80"/>
      <c r="B7" s="84" t="s">
        <v>4</v>
      </c>
      <c r="C7" s="84"/>
      <c r="D7" s="84"/>
      <c r="E7" s="45">
        <v>1000</v>
      </c>
      <c r="F7" s="39"/>
      <c r="G7" s="14"/>
    </row>
    <row r="8" spans="1:7">
      <c r="A8" s="80"/>
      <c r="B8" s="84" t="s">
        <v>5</v>
      </c>
      <c r="C8" s="84"/>
      <c r="D8" s="84"/>
      <c r="E8" s="39">
        <v>12500</v>
      </c>
      <c r="F8" s="39"/>
      <c r="G8" s="14"/>
    </row>
    <row r="9" spans="1:7">
      <c r="A9" s="80"/>
      <c r="B9" s="84" t="s">
        <v>7</v>
      </c>
      <c r="C9" s="84"/>
      <c r="D9" s="84"/>
      <c r="E9" s="39">
        <v>5800</v>
      </c>
      <c r="F9" s="39"/>
      <c r="G9" s="14"/>
    </row>
    <row r="10" spans="1:7">
      <c r="A10" s="80"/>
      <c r="B10" s="84" t="s">
        <v>8</v>
      </c>
      <c r="C10" s="84"/>
      <c r="D10" s="84"/>
      <c r="E10" s="39">
        <v>2400</v>
      </c>
      <c r="F10" s="39"/>
      <c r="G10" s="14"/>
    </row>
    <row r="11" spans="1:7">
      <c r="A11" s="80"/>
      <c r="B11" s="84" t="s">
        <v>9</v>
      </c>
      <c r="C11" s="84"/>
      <c r="D11" s="84"/>
      <c r="E11" s="40">
        <v>42900</v>
      </c>
      <c r="F11" s="40"/>
      <c r="G11" s="14"/>
    </row>
    <row r="12" spans="1:7">
      <c r="A12" s="80"/>
      <c r="B12" s="97" t="s">
        <v>81</v>
      </c>
      <c r="C12" s="84"/>
      <c r="D12" s="84"/>
      <c r="E12" s="40"/>
      <c r="F12" s="46">
        <v>15250</v>
      </c>
      <c r="G12" s="14"/>
    </row>
    <row r="13" spans="1:7">
      <c r="A13" s="80"/>
      <c r="B13" s="84" t="s">
        <v>10</v>
      </c>
      <c r="C13" s="84"/>
      <c r="D13" s="84"/>
      <c r="E13" s="40"/>
      <c r="F13" s="40">
        <v>10000</v>
      </c>
      <c r="G13" s="14"/>
    </row>
    <row r="14" spans="1:7">
      <c r="A14" s="80"/>
      <c r="B14" s="86" t="s">
        <v>95</v>
      </c>
      <c r="C14" s="84"/>
      <c r="D14" s="84"/>
      <c r="E14" s="40"/>
      <c r="F14" s="40">
        <v>5000</v>
      </c>
      <c r="G14" s="14"/>
    </row>
    <row r="15" spans="1:7">
      <c r="A15" s="80"/>
      <c r="B15" s="86" t="s">
        <v>97</v>
      </c>
      <c r="C15" s="84"/>
      <c r="D15" s="84"/>
      <c r="E15" s="40"/>
      <c r="F15" s="40">
        <v>27000</v>
      </c>
      <c r="G15" s="14"/>
    </row>
    <row r="16" spans="1:7">
      <c r="A16" s="80"/>
      <c r="B16" s="86" t="s">
        <v>96</v>
      </c>
      <c r="C16" s="84"/>
      <c r="D16" s="84"/>
      <c r="E16" s="40">
        <v>2200</v>
      </c>
      <c r="F16" s="40"/>
      <c r="G16" s="14"/>
    </row>
    <row r="17" spans="1:7">
      <c r="A17" s="80"/>
      <c r="B17" s="84" t="s">
        <v>18</v>
      </c>
      <c r="C17" s="84"/>
      <c r="D17" s="84"/>
      <c r="E17" s="41"/>
      <c r="F17" s="40">
        <v>111950</v>
      </c>
      <c r="G17" s="14"/>
    </row>
    <row r="18" spans="1:7">
      <c r="A18" s="80"/>
      <c r="B18" s="84" t="s">
        <v>20</v>
      </c>
      <c r="C18" s="84"/>
      <c r="D18" s="84"/>
      <c r="E18" s="40">
        <v>2000</v>
      </c>
      <c r="F18" s="40"/>
      <c r="G18" s="14"/>
    </row>
    <row r="19" spans="1:7">
      <c r="A19" s="80"/>
      <c r="B19" s="84" t="s">
        <v>22</v>
      </c>
      <c r="C19" s="84"/>
      <c r="D19" s="84"/>
      <c r="E19" s="40">
        <v>2200</v>
      </c>
      <c r="F19" s="40"/>
      <c r="G19" s="14"/>
    </row>
    <row r="20" spans="1:7">
      <c r="A20" s="80"/>
      <c r="B20" s="84" t="s">
        <v>24</v>
      </c>
      <c r="C20" s="84"/>
      <c r="D20" s="84"/>
      <c r="E20" s="40">
        <v>38400</v>
      </c>
      <c r="F20" s="40"/>
      <c r="G20" s="14"/>
    </row>
    <row r="21" spans="1:7">
      <c r="A21" s="80"/>
      <c r="B21" s="97" t="s">
        <v>82</v>
      </c>
      <c r="C21" s="84"/>
      <c r="D21" s="84"/>
      <c r="E21" s="40">
        <v>0</v>
      </c>
      <c r="F21" s="40"/>
      <c r="G21" s="14"/>
    </row>
    <row r="22" spans="1:7">
      <c r="A22" s="80"/>
      <c r="B22" s="84" t="s">
        <v>26</v>
      </c>
      <c r="C22" s="84"/>
      <c r="D22" s="84"/>
      <c r="E22" s="40">
        <v>35000</v>
      </c>
      <c r="F22" s="40"/>
      <c r="G22" s="14"/>
    </row>
    <row r="23" spans="1:7">
      <c r="A23" s="80"/>
      <c r="B23" s="84" t="s">
        <v>27</v>
      </c>
      <c r="C23" s="84"/>
      <c r="D23" s="84"/>
      <c r="E23" s="40">
        <v>0</v>
      </c>
      <c r="F23" s="40"/>
      <c r="G23" s="14"/>
    </row>
    <row r="24" spans="1:7">
      <c r="A24" s="80"/>
      <c r="B24" s="84" t="s">
        <v>29</v>
      </c>
      <c r="C24" s="84"/>
      <c r="D24" s="84"/>
      <c r="E24" s="40">
        <v>15000</v>
      </c>
      <c r="F24" s="40"/>
      <c r="G24" s="14"/>
    </row>
    <row r="25" spans="1:7">
      <c r="A25" s="80"/>
      <c r="B25" s="84" t="s">
        <v>31</v>
      </c>
      <c r="C25" s="84"/>
      <c r="D25" s="84"/>
      <c r="E25" s="42">
        <v>0</v>
      </c>
      <c r="F25" s="43"/>
      <c r="G25" s="14"/>
    </row>
    <row r="26" spans="1:7">
      <c r="A26" s="80"/>
      <c r="B26" s="84" t="s">
        <v>32</v>
      </c>
      <c r="C26" s="84"/>
      <c r="D26" s="84"/>
      <c r="E26" s="44">
        <v>9800</v>
      </c>
      <c r="F26" s="44"/>
      <c r="G26" s="14"/>
    </row>
    <row r="27" spans="1:7" ht="13.5" thickBot="1">
      <c r="A27" s="80"/>
      <c r="B27" s="84" t="s">
        <v>33</v>
      </c>
      <c r="C27" s="84"/>
      <c r="D27" s="84"/>
      <c r="E27" s="47">
        <f>SUM(E7:E26)</f>
        <v>169200</v>
      </c>
      <c r="F27" s="47">
        <f>SUM(F7:F26)</f>
        <v>169200</v>
      </c>
      <c r="G27" s="14"/>
    </row>
    <row r="28" spans="1:7" ht="13.5" thickTop="1">
      <c r="A28" s="80"/>
      <c r="B28" s="84"/>
      <c r="C28" s="84"/>
      <c r="D28" s="84"/>
      <c r="E28" s="13"/>
      <c r="F28" s="13"/>
      <c r="G28" s="14"/>
    </row>
    <row r="29" spans="1:7">
      <c r="A29" s="80"/>
      <c r="B29" s="84"/>
      <c r="C29" s="84"/>
      <c r="D29" s="84"/>
      <c r="E29" s="13"/>
      <c r="F29" s="13"/>
      <c r="G29" s="14"/>
    </row>
    <row r="30" spans="1:7">
      <c r="A30" s="80"/>
      <c r="B30" s="96" t="s">
        <v>70</v>
      </c>
      <c r="C30" s="96"/>
      <c r="D30" s="96"/>
      <c r="E30" s="19"/>
      <c r="F30" s="19"/>
      <c r="G30" s="14"/>
    </row>
    <row r="31" spans="1:7">
      <c r="A31" s="80"/>
      <c r="B31" s="84" t="s">
        <v>34</v>
      </c>
      <c r="C31" s="84"/>
      <c r="D31" s="84"/>
      <c r="E31" s="46">
        <v>1750</v>
      </c>
      <c r="F31" s="19"/>
      <c r="G31" s="14"/>
    </row>
    <row r="32" spans="1:7">
      <c r="A32" s="80"/>
      <c r="B32" s="84" t="s">
        <v>35</v>
      </c>
      <c r="C32" s="84"/>
      <c r="D32" s="84"/>
      <c r="E32" s="48">
        <v>1400</v>
      </c>
      <c r="F32" s="19"/>
      <c r="G32" s="14"/>
    </row>
    <row r="33" spans="1:7">
      <c r="A33" s="80"/>
      <c r="B33" s="84" t="s">
        <v>36</v>
      </c>
      <c r="C33" s="84"/>
      <c r="D33" s="84"/>
      <c r="E33" s="48">
        <v>1525</v>
      </c>
      <c r="F33" s="19"/>
      <c r="G33" s="14"/>
    </row>
    <row r="34" spans="1:7">
      <c r="A34" s="80"/>
      <c r="B34" s="84" t="s">
        <v>37</v>
      </c>
      <c r="C34" s="84"/>
      <c r="D34" s="84"/>
      <c r="E34" s="48">
        <v>10900</v>
      </c>
      <c r="F34" s="19"/>
      <c r="G34" s="14"/>
    </row>
    <row r="35" spans="1:7">
      <c r="A35" s="80"/>
      <c r="B35" s="84"/>
      <c r="C35" s="84"/>
      <c r="D35" s="84"/>
      <c r="E35" s="20"/>
      <c r="F35" s="19"/>
      <c r="G35" s="14"/>
    </row>
    <row r="36" spans="1:7">
      <c r="A36" s="80"/>
      <c r="B36" s="84" t="s">
        <v>55</v>
      </c>
      <c r="C36" s="84"/>
      <c r="D36" s="84"/>
      <c r="E36" s="14"/>
      <c r="F36" s="13"/>
      <c r="G36" s="14"/>
    </row>
    <row r="37" spans="1:7">
      <c r="A37" s="80"/>
      <c r="B37" s="84" t="s">
        <v>56</v>
      </c>
      <c r="C37" s="84"/>
      <c r="D37" s="84"/>
      <c r="E37" s="14"/>
      <c r="F37" s="49">
        <v>67750</v>
      </c>
      <c r="G37" s="14"/>
    </row>
    <row r="38" spans="1:7">
      <c r="A38" s="80"/>
      <c r="B38" s="84" t="s">
        <v>57</v>
      </c>
      <c r="C38" s="84"/>
      <c r="D38" s="84"/>
      <c r="E38" s="14"/>
      <c r="F38" s="50">
        <v>106775</v>
      </c>
      <c r="G38" s="14"/>
    </row>
    <row r="39" spans="1:7">
      <c r="A39" s="80"/>
      <c r="B39" s="84" t="s">
        <v>58</v>
      </c>
      <c r="C39" s="84"/>
      <c r="D39" s="84"/>
      <c r="E39" s="14"/>
      <c r="F39" s="50">
        <v>975</v>
      </c>
      <c r="G39" s="14"/>
    </row>
    <row r="40" spans="1:7">
      <c r="A40" s="80"/>
      <c r="B40" s="14"/>
      <c r="C40" s="14"/>
      <c r="D40" s="14"/>
      <c r="E40" s="14"/>
      <c r="F40" s="14"/>
      <c r="G40" s="14"/>
    </row>
  </sheetData>
  <sheetProtection password="C690" sheet="1" objects="1" scenarios="1" selectLockedCells="1" selectUnlockedCells="1"/>
  <mergeCells count="37">
    <mergeCell ref="B5:F5"/>
    <mergeCell ref="B4:F4"/>
    <mergeCell ref="B3:F3"/>
    <mergeCell ref="B7:D7"/>
    <mergeCell ref="B8:D8"/>
    <mergeCell ref="B9:D9"/>
    <mergeCell ref="B10:D10"/>
    <mergeCell ref="B11:D11"/>
    <mergeCell ref="B12:D12"/>
    <mergeCell ref="B13:D13"/>
    <mergeCell ref="B14:D14"/>
    <mergeCell ref="B26:D26"/>
    <mergeCell ref="B15:D15"/>
    <mergeCell ref="B27:D27"/>
    <mergeCell ref="B16:D16"/>
    <mergeCell ref="B17:D17"/>
    <mergeCell ref="B18:D18"/>
    <mergeCell ref="B19:D19"/>
    <mergeCell ref="B20:D20"/>
    <mergeCell ref="B21:D21"/>
    <mergeCell ref="B39:D39"/>
    <mergeCell ref="B28:D28"/>
    <mergeCell ref="B29:D29"/>
    <mergeCell ref="B30:D30"/>
    <mergeCell ref="B31:D31"/>
    <mergeCell ref="B32:D32"/>
    <mergeCell ref="B33:D33"/>
    <mergeCell ref="A1:C1"/>
    <mergeCell ref="B34:D34"/>
    <mergeCell ref="B35:D35"/>
    <mergeCell ref="B36:D36"/>
    <mergeCell ref="B37:D37"/>
    <mergeCell ref="B38:D38"/>
    <mergeCell ref="B22:D22"/>
    <mergeCell ref="B23:D23"/>
    <mergeCell ref="B24:D24"/>
    <mergeCell ref="B25:D25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P04-03A</vt:lpstr>
      <vt:lpstr>Given P04-03A</vt:lpstr>
      <vt:lpstr>'P04-03A'!Print_Area</vt:lpstr>
      <vt:lpstr>'P04-03A'!Print_Titles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2012-12-05T22:55:47Z</cp:lastPrinted>
  <dcterms:created xsi:type="dcterms:W3CDTF">2001-03-22T16:37:54Z</dcterms:created>
  <dcterms:modified xsi:type="dcterms:W3CDTF">2012-12-12T01:02:36Z</dcterms:modified>
</cp:coreProperties>
</file>