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05-06A" sheetId="1" r:id="rId1"/>
    <sheet name="Given P05-06A" sheetId="4" r:id="rId2"/>
    <sheet name="P05-07A" sheetId="5" r:id="rId3"/>
    <sheet name="Given P05-07A" sheetId="6" r:id="rId4"/>
  </sheets>
  <definedNames>
    <definedName name="_xlnm.Print_Area" localSheetId="0">'P05-06A'!$A$1:$I$58</definedName>
  </definedNames>
  <calcPr calcId="125725"/>
</workbook>
</file>

<file path=xl/calcChain.xml><?xml version="1.0" encoding="utf-8"?>
<calcChain xmlns="http://schemas.openxmlformats.org/spreadsheetml/2006/main">
  <c r="G44" i="5"/>
  <c r="G36"/>
  <c r="G27"/>
  <c r="F17"/>
  <c r="D17"/>
  <c r="G35" i="1"/>
  <c r="F35"/>
  <c r="E35"/>
  <c r="G28"/>
  <c r="F28"/>
  <c r="E28"/>
  <c r="G21"/>
  <c r="F21"/>
  <c r="E21"/>
  <c r="G14"/>
  <c r="F14"/>
  <c r="E14"/>
</calcChain>
</file>

<file path=xl/comments1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>Enter appropriate data in yellow cells.  Your entries for "Corrected" will be verified.</t>
        </r>
      </text>
    </comment>
    <comment ref="B40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1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x</author>
    <author>User</author>
  </authors>
  <commentList>
    <comment ref="D11" authorId="0">
      <text>
        <r>
          <rPr>
            <sz val="8"/>
            <color indexed="81"/>
            <rFont val="Tahoma"/>
            <family val="2"/>
          </rPr>
          <t>Enter appropriate data in yellow cells.  Your entries for "Units for sale" will be verified.</t>
        </r>
      </text>
    </comment>
    <comment ref="D23" authorId="0">
      <text>
        <r>
          <rPr>
            <sz val="8"/>
            <color indexed="81"/>
            <rFont val="Tahoma"/>
            <family val="2"/>
          </rPr>
          <t>Enter appropriate data in yellow cells.  Your entries for "Cost of units sold" will be verified.</t>
        </r>
      </text>
    </comment>
    <comment ref="D32" authorId="0">
      <text>
        <r>
          <rPr>
            <sz val="8"/>
            <color indexed="81"/>
            <rFont val="Tahoma"/>
            <family val="2"/>
          </rPr>
          <t>Enter appropriate data in yellow cells.  Your entries for "Cost of units sold" will be verified.</t>
        </r>
      </text>
    </comment>
    <comment ref="D41" authorId="0">
      <text>
        <r>
          <rPr>
            <sz val="8"/>
            <color indexed="81"/>
            <rFont val="Tahoma"/>
            <family val="2"/>
          </rPr>
          <t>Enter appropriate data in yellow cells.  Your entries for "Cost of units sold" will be verified.</t>
        </r>
      </text>
    </comment>
    <comment ref="E42" authorId="1">
      <text>
        <r>
          <rPr>
            <sz val="8"/>
            <color indexed="81"/>
            <rFont val="Tahoma"/>
            <family val="2"/>
          </rPr>
          <t>Round per unit cost to 3 decimals.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<sst xmlns="http://schemas.openxmlformats.org/spreadsheetml/2006/main" count="113" uniqueCount="69">
  <si>
    <t>Student Name:</t>
  </si>
  <si>
    <t>Class:</t>
  </si>
  <si>
    <t>Cost of goods sold</t>
  </si>
  <si>
    <t>Net income</t>
  </si>
  <si>
    <t>Total current assets</t>
  </si>
  <si>
    <t>Cost of goods sold:</t>
  </si>
  <si>
    <t>Inventory errors:</t>
  </si>
  <si>
    <t>Net income:</t>
  </si>
  <si>
    <t>Total current assets:</t>
  </si>
  <si>
    <t>Key Figures</t>
  </si>
  <si>
    <t>For Year Ended December 31</t>
  </si>
  <si>
    <t>Equity:</t>
  </si>
  <si>
    <t>Check figures:</t>
  </si>
  <si>
    <t>Corrected</t>
  </si>
  <si>
    <t>2.  What is the error in total net income for the combined three-year period resulting</t>
  </si>
  <si>
    <t xml:space="preserve">     from the inventory errors?  Explain</t>
  </si>
  <si>
    <t xml:space="preserve">     results in an understatement of equity by the same amount in that year.</t>
  </si>
  <si>
    <t>Total equity</t>
  </si>
  <si>
    <t>Inventory</t>
  </si>
  <si>
    <t>Unit</t>
  </si>
  <si>
    <t>Total</t>
  </si>
  <si>
    <t>Units</t>
  </si>
  <si>
    <t>Cost</t>
  </si>
  <si>
    <t>Beginning inventory:</t>
  </si>
  <si>
    <t>Purchased Mar. 7:</t>
  </si>
  <si>
    <t>Purchased May 25:</t>
  </si>
  <si>
    <t>Purchased Aug. 1:</t>
  </si>
  <si>
    <t>Purchased Nov. 10:</t>
  </si>
  <si>
    <t>(a) FIFO periodic:</t>
  </si>
  <si>
    <t xml:space="preserve">  </t>
  </si>
  <si>
    <t>(b) LIFO periodic:</t>
  </si>
  <si>
    <t>Units in beginning inventory</t>
  </si>
  <si>
    <t>Cost of each unit</t>
  </si>
  <si>
    <t>Purchases:</t>
  </si>
  <si>
    <t xml:space="preserve">  Mar. 7</t>
  </si>
  <si>
    <t xml:space="preserve">  May 25</t>
  </si>
  <si>
    <t xml:space="preserve">  Aug. 1</t>
  </si>
  <si>
    <t xml:space="preserve">  Nov. 10</t>
  </si>
  <si>
    <t>(2) Cost of goods sold: FIFO</t>
  </si>
  <si>
    <t xml:space="preserve">     Cost of goods sold: LIFO</t>
  </si>
  <si>
    <t xml:space="preserve">     Cost of goods sold: Weighted average</t>
  </si>
  <si>
    <t>Number and total cost of units available for sale:</t>
  </si>
  <si>
    <t>(a)</t>
  </si>
  <si>
    <t>(b)</t>
  </si>
  <si>
    <t>(d)</t>
  </si>
  <si>
    <t>(c)</t>
  </si>
  <si>
    <t>Ending units in inventory, Dec. 31</t>
  </si>
  <si>
    <t>Adjustments to Correct Inventory Errors</t>
  </si>
  <si>
    <t>NAVAJO COMPANY</t>
  </si>
  <si>
    <t>Understated December 31, 2012</t>
  </si>
  <si>
    <t>Overstated December 31, 2013</t>
  </si>
  <si>
    <t>(1) Corrected net income: 2012</t>
  </si>
  <si>
    <t xml:space="preserve">     Corrected net income: 2013</t>
  </si>
  <si>
    <t xml:space="preserve">     Corrected net income: 2014</t>
  </si>
  <si>
    <t>Reported</t>
  </si>
  <si>
    <t>Adjustments:  12/31/2012 error</t>
  </si>
  <si>
    <t xml:space="preserve">                     12/31/2013 error</t>
  </si>
  <si>
    <t>3.  Explain why the understatement of inventory by $56,000 at the end of 2012</t>
  </si>
  <si>
    <t>SEMINOLE COMPANY</t>
  </si>
  <si>
    <t>Units available for sale:</t>
  </si>
  <si>
    <t>Total cost of units available</t>
  </si>
  <si>
    <t>Less ending inventory - FIFO</t>
  </si>
  <si>
    <t>Less ending inventory - LIFO</t>
  </si>
  <si>
    <t>(c) Weighted-average periodic:</t>
  </si>
  <si>
    <t>Less ending inventory - WA</t>
  </si>
  <si>
    <t>Given Data P05-07A:</t>
  </si>
  <si>
    <t>Problem 05-07A</t>
  </si>
  <si>
    <t>Given Data P05-06A:</t>
  </si>
  <si>
    <t>Problem 05-06A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</si>
</sst>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7" formatCode="_(* #,##0_);_(* \(#,##0\);_(* &quot;-&quot;??_);_(@_)"/>
    <numFmt numFmtId="169" formatCode="_(&quot;$&quot;* #,##0_);_(&quot;$&quot;* \(#,##0\);_(&quot;$&quot;* &quot;-&quot;??_);_(@_)"/>
    <numFmt numFmtId="173" formatCode="&quot;$&quot;#,##0.000_);\(&quot;$&quot;#,##0.000\)"/>
  </numFmts>
  <fonts count="16">
    <font>
      <sz val="10"/>
      <name val="Arial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1"/>
      <name val="Tahoma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/>
      <bottom/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</cellStyleXfs>
  <cellXfs count="110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4" fillId="0" borderId="0" xfId="0" applyFont="1"/>
    <xf numFmtId="0" fontId="4" fillId="0" borderId="0" xfId="0" applyFont="1" applyBorder="1" applyProtection="1"/>
    <xf numFmtId="3" fontId="6" fillId="0" borderId="0" xfId="0" applyNumberFormat="1" applyFont="1" applyProtection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1" fontId="4" fillId="3" borderId="0" xfId="0" applyNumberFormat="1" applyFont="1" applyFill="1" applyBorder="1" applyAlignment="1"/>
    <xf numFmtId="0" fontId="0" fillId="3" borderId="0" xfId="0" applyFill="1"/>
    <xf numFmtId="1" fontId="4" fillId="3" borderId="0" xfId="0" applyNumberFormat="1" applyFont="1" applyFill="1" applyBorder="1" applyAlignment="1">
      <alignment horizontal="centerContinuous"/>
    </xf>
    <xf numFmtId="0" fontId="4" fillId="3" borderId="0" xfId="0" applyFont="1" applyFill="1"/>
    <xf numFmtId="0" fontId="4" fillId="3" borderId="0" xfId="0" applyFont="1" applyFill="1" applyBorder="1"/>
    <xf numFmtId="1" fontId="4" fillId="3" borderId="0" xfId="0" applyNumberFormat="1" applyFont="1" applyFill="1" applyBorder="1" applyAlignment="1" applyProtection="1"/>
    <xf numFmtId="1" fontId="2" fillId="3" borderId="0" xfId="0" applyNumberFormat="1" applyFont="1" applyFill="1" applyBorder="1" applyAlignment="1" applyProtection="1"/>
    <xf numFmtId="0" fontId="10" fillId="3" borderId="0" xfId="0" applyFont="1" applyFill="1" applyBorder="1" applyAlignment="1">
      <alignment horizontal="center"/>
    </xf>
    <xf numFmtId="0" fontId="2" fillId="3" borderId="0" xfId="0" applyFont="1" applyFill="1" applyProtection="1"/>
    <xf numFmtId="0" fontId="3" fillId="3" borderId="0" xfId="0" applyFont="1" applyFill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center"/>
    </xf>
    <xf numFmtId="5" fontId="11" fillId="3" borderId="0" xfId="0" applyNumberFormat="1" applyFont="1" applyFill="1" applyProtection="1"/>
    <xf numFmtId="0" fontId="11" fillId="3" borderId="0" xfId="0" applyFont="1" applyFill="1" applyProtection="1"/>
    <xf numFmtId="37" fontId="11" fillId="3" borderId="0" xfId="0" applyNumberFormat="1" applyFont="1" applyFill="1" applyProtection="1"/>
    <xf numFmtId="164" fontId="11" fillId="3" borderId="0" xfId="0" applyNumberFormat="1" applyFont="1" applyFill="1" applyProtection="1"/>
    <xf numFmtId="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41" fontId="4" fillId="3" borderId="0" xfId="1" applyNumberFormat="1" applyFont="1" applyFill="1" applyBorder="1" applyAlignment="1"/>
    <xf numFmtId="41" fontId="4" fillId="3" borderId="0" xfId="0" applyNumberFormat="1" applyFont="1" applyFill="1" applyBorder="1" applyAlignment="1" applyProtection="1"/>
    <xf numFmtId="41" fontId="0" fillId="3" borderId="0" xfId="0" applyNumberFormat="1" applyFill="1"/>
    <xf numFmtId="41" fontId="4" fillId="3" borderId="0" xfId="0" applyNumberFormat="1" applyFont="1" applyFill="1" applyBorder="1" applyAlignment="1"/>
    <xf numFmtId="42" fontId="4" fillId="3" borderId="0" xfId="2" applyNumberFormat="1" applyFont="1" applyFill="1" applyBorder="1" applyAlignment="1"/>
    <xf numFmtId="42" fontId="4" fillId="3" borderId="0" xfId="1" applyNumberFormat="1" applyFont="1" applyFill="1" applyBorder="1" applyAlignment="1"/>
    <xf numFmtId="42" fontId="0" fillId="3" borderId="0" xfId="2" applyNumberFormat="1" applyFont="1" applyFill="1"/>
    <xf numFmtId="42" fontId="0" fillId="3" borderId="0" xfId="1" applyNumberFormat="1" applyFont="1" applyFill="1"/>
    <xf numFmtId="0" fontId="0" fillId="3" borderId="0" xfId="0" quotePrefix="1" applyFill="1"/>
    <xf numFmtId="169" fontId="4" fillId="2" borderId="0" xfId="2" applyNumberFormat="1" applyFont="1" applyFill="1" applyBorder="1" applyAlignment="1" applyProtection="1">
      <protection locked="0"/>
    </xf>
    <xf numFmtId="169" fontId="4" fillId="2" borderId="2" xfId="2" applyNumberFormat="1" applyFont="1" applyFill="1" applyBorder="1" applyAlignment="1" applyProtection="1">
      <protection locked="0"/>
    </xf>
    <xf numFmtId="167" fontId="4" fillId="2" borderId="3" xfId="1" applyNumberFormat="1" applyFont="1" applyFill="1" applyBorder="1" applyAlignment="1" applyProtection="1">
      <protection locked="0"/>
    </xf>
    <xf numFmtId="167" fontId="4" fillId="2" borderId="4" xfId="1" applyNumberFormat="1" applyFont="1" applyFill="1" applyBorder="1" applyAlignment="1" applyProtection="1">
      <protection locked="0"/>
    </xf>
    <xf numFmtId="167" fontId="7" fillId="2" borderId="3" xfId="1" applyNumberFormat="1" applyFont="1" applyFill="1" applyBorder="1" applyAlignment="1" applyProtection="1">
      <protection locked="0"/>
    </xf>
    <xf numFmtId="167" fontId="4" fillId="2" borderId="1" xfId="1" applyNumberFormat="1" applyFont="1" applyFill="1" applyBorder="1" applyAlignment="1" applyProtection="1">
      <protection locked="0"/>
    </xf>
    <xf numFmtId="167" fontId="4" fillId="2" borderId="5" xfId="1" applyNumberFormat="1" applyFont="1" applyFill="1" applyBorder="1" applyAlignment="1" applyProtection="1">
      <protection locked="0"/>
    </xf>
    <xf numFmtId="169" fontId="2" fillId="2" borderId="6" xfId="2" applyNumberFormat="1" applyFont="1" applyFill="1" applyBorder="1" applyAlignment="1" applyProtection="1">
      <protection locked="0"/>
    </xf>
    <xf numFmtId="169" fontId="2" fillId="2" borderId="7" xfId="2" applyNumberFormat="1" applyFont="1" applyFill="1" applyBorder="1" applyAlignment="1" applyProtection="1">
      <protection locked="0"/>
    </xf>
    <xf numFmtId="0" fontId="0" fillId="3" borderId="0" xfId="0" applyFill="1" applyProtection="1"/>
    <xf numFmtId="0" fontId="5" fillId="3" borderId="0" xfId="0" applyFont="1" applyFill="1" applyAlignment="1" applyProtection="1">
      <alignment horizontal="center"/>
    </xf>
    <xf numFmtId="0" fontId="5" fillId="3" borderId="0" xfId="0" applyFont="1" applyFill="1" applyProtection="1"/>
    <xf numFmtId="0" fontId="5" fillId="3" borderId="1" xfId="0" applyFont="1" applyFill="1" applyBorder="1" applyProtection="1"/>
    <xf numFmtId="0" fontId="5" fillId="3" borderId="1" xfId="0" applyFont="1" applyFill="1" applyBorder="1" applyAlignment="1" applyProtection="1">
      <alignment horizontal="center"/>
    </xf>
    <xf numFmtId="0" fontId="15" fillId="3" borderId="0" xfId="0" applyFont="1" applyFill="1" applyAlignment="1" applyProtection="1">
      <alignment horizontal="center"/>
    </xf>
    <xf numFmtId="0" fontId="5" fillId="3" borderId="0" xfId="0" applyFont="1" applyFill="1"/>
    <xf numFmtId="0" fontId="15" fillId="3" borderId="1" xfId="0" applyFont="1" applyFill="1" applyBorder="1" applyAlignment="1" applyProtection="1">
      <alignment horizontal="center"/>
    </xf>
    <xf numFmtId="41" fontId="4" fillId="3" borderId="0" xfId="1" applyNumberFormat="1" applyFont="1" applyFill="1" applyBorder="1" applyAlignment="1" applyProtection="1"/>
    <xf numFmtId="41" fontId="5" fillId="3" borderId="1" xfId="0" applyNumberFormat="1" applyFont="1" applyFill="1" applyBorder="1" applyAlignment="1">
      <alignment horizontal="center"/>
    </xf>
    <xf numFmtId="42" fontId="4" fillId="3" borderId="0" xfId="1" applyNumberFormat="1" applyFont="1" applyFill="1" applyBorder="1" applyAlignment="1" applyProtection="1"/>
    <xf numFmtId="42" fontId="2" fillId="3" borderId="0" xfId="2" applyNumberFormat="1" applyFill="1"/>
    <xf numFmtId="42" fontId="2" fillId="3" borderId="0" xfId="1" applyNumberFormat="1" applyFill="1"/>
    <xf numFmtId="0" fontId="5" fillId="3" borderId="0" xfId="0" applyFont="1" applyFill="1" applyAlignment="1" applyProtection="1">
      <alignment horizontal="left"/>
    </xf>
    <xf numFmtId="0" fontId="10" fillId="3" borderId="0" xfId="0" applyFont="1" applyFill="1" applyBorder="1" applyAlignment="1" applyProtection="1">
      <alignment horizontal="center"/>
    </xf>
    <xf numFmtId="5" fontId="11" fillId="2" borderId="8" xfId="0" applyNumberFormat="1" applyFont="1" applyFill="1" applyBorder="1" applyProtection="1">
      <protection locked="0"/>
    </xf>
    <xf numFmtId="38" fontId="11" fillId="2" borderId="1" xfId="1" applyNumberFormat="1" applyFont="1" applyFill="1" applyBorder="1" applyProtection="1">
      <protection locked="0"/>
    </xf>
    <xf numFmtId="5" fontId="11" fillId="2" borderId="6" xfId="0" applyNumberFormat="1" applyFont="1" applyFill="1" applyBorder="1" applyProtection="1">
      <protection locked="0"/>
    </xf>
    <xf numFmtId="173" fontId="11" fillId="2" borderId="9" xfId="0" applyNumberFormat="1" applyFont="1" applyFill="1" applyBorder="1" applyProtection="1">
      <protection locked="0"/>
    </xf>
    <xf numFmtId="37" fontId="11" fillId="2" borderId="8" xfId="0" applyNumberFormat="1" applyFont="1" applyFill="1" applyBorder="1" applyProtection="1">
      <protection locked="0"/>
    </xf>
    <xf numFmtId="37" fontId="11" fillId="2" borderId="0" xfId="0" applyNumberFormat="1" applyFont="1" applyFill="1" applyProtection="1">
      <protection locked="0"/>
    </xf>
    <xf numFmtId="37" fontId="4" fillId="2" borderId="1" xfId="0" applyNumberFormat="1" applyFont="1" applyFill="1" applyBorder="1" applyProtection="1">
      <protection locked="0"/>
    </xf>
    <xf numFmtId="5" fontId="11" fillId="2" borderId="0" xfId="0" applyNumberFormat="1" applyFont="1" applyFill="1" applyProtection="1">
      <protection locked="0"/>
    </xf>
    <xf numFmtId="37" fontId="11" fillId="2" borderId="10" xfId="0" applyNumberFormat="1" applyFont="1" applyFill="1" applyBorder="1" applyProtection="1">
      <protection locked="0"/>
    </xf>
    <xf numFmtId="5" fontId="11" fillId="2" borderId="11" xfId="0" applyNumberFormat="1" applyFont="1" applyFill="1" applyBorder="1" applyProtection="1">
      <protection locked="0"/>
    </xf>
    <xf numFmtId="5" fontId="11" fillId="2" borderId="12" xfId="0" applyNumberFormat="1" applyFont="1" applyFill="1" applyBorder="1" applyProtection="1">
      <protection locked="0"/>
    </xf>
    <xf numFmtId="37" fontId="11" fillId="2" borderId="13" xfId="0" applyNumberFormat="1" applyFont="1" applyFill="1" applyBorder="1" applyProtection="1">
      <protection locked="0"/>
    </xf>
    <xf numFmtId="37" fontId="4" fillId="2" borderId="14" xfId="0" applyNumberFormat="1" applyFont="1" applyFill="1" applyBorder="1" applyProtection="1">
      <protection locked="0"/>
    </xf>
    <xf numFmtId="5" fontId="11" fillId="2" borderId="6" xfId="0" applyNumberFormat="1" applyFont="1" applyFill="1" applyBorder="1" applyAlignment="1" applyProtection="1">
      <alignment horizontal="right"/>
      <protection locked="0"/>
    </xf>
    <xf numFmtId="37" fontId="11" fillId="2" borderId="10" xfId="0" applyNumberFormat="1" applyFont="1" applyFill="1" applyBorder="1" applyAlignment="1" applyProtection="1">
      <alignment horizontal="right"/>
      <protection locked="0"/>
    </xf>
    <xf numFmtId="5" fontId="11" fillId="2" borderId="11" xfId="0" applyNumberFormat="1" applyFont="1" applyFill="1" applyBorder="1" applyAlignment="1" applyProtection="1">
      <alignment horizontal="right"/>
      <protection locked="0"/>
    </xf>
    <xf numFmtId="37" fontId="11" fillId="2" borderId="0" xfId="0" applyNumberFormat="1" applyFont="1" applyFill="1" applyAlignment="1" applyProtection="1">
      <alignment horizontal="right"/>
      <protection locked="0"/>
    </xf>
    <xf numFmtId="5" fontId="11" fillId="2" borderId="12" xfId="0" applyNumberFormat="1" applyFont="1" applyFill="1" applyBorder="1" applyAlignment="1" applyProtection="1">
      <alignment horizontal="right"/>
      <protection locked="0"/>
    </xf>
    <xf numFmtId="37" fontId="11" fillId="2" borderId="1" xfId="0" applyNumberFormat="1" applyFont="1" applyFill="1" applyBorder="1" applyAlignment="1" applyProtection="1">
      <alignment horizontal="right"/>
      <protection locked="0"/>
    </xf>
    <xf numFmtId="37" fontId="11" fillId="2" borderId="6" xfId="0" applyNumberFormat="1" applyFont="1" applyFill="1" applyBorder="1" applyProtection="1">
      <protection locked="0"/>
    </xf>
    <xf numFmtId="5" fontId="11" fillId="2" borderId="2" xfId="0" applyNumberFormat="1" applyFont="1" applyFill="1" applyBorder="1" applyProtection="1">
      <protection locked="0"/>
    </xf>
    <xf numFmtId="5" fontId="11" fillId="2" borderId="4" xfId="0" applyNumberFormat="1" applyFont="1" applyFill="1" applyBorder="1" applyProtection="1">
      <protection locked="0"/>
    </xf>
    <xf numFmtId="37" fontId="11" fillId="2" borderId="3" xfId="0" applyNumberFormat="1" applyFont="1" applyFill="1" applyBorder="1" applyProtection="1">
      <protection locked="0"/>
    </xf>
    <xf numFmtId="167" fontId="4" fillId="2" borderId="15" xfId="1" applyNumberFormat="1" applyFont="1" applyFill="1" applyBorder="1" applyAlignment="1" applyProtection="1">
      <protection locked="0"/>
    </xf>
    <xf numFmtId="37" fontId="11" fillId="2" borderId="1" xfId="0" applyNumberFormat="1" applyFont="1" applyFill="1" applyBorder="1" applyProtection="1">
      <protection locked="0"/>
    </xf>
    <xf numFmtId="41" fontId="2" fillId="4" borderId="0" xfId="3">
      <alignment horizontal="center"/>
    </xf>
    <xf numFmtId="0" fontId="0" fillId="0" borderId="0" xfId="0"/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/>
      <protection locked="0"/>
    </xf>
    <xf numFmtId="1" fontId="5" fillId="3" borderId="0" xfId="0" applyNumberFormat="1" applyFont="1" applyFill="1" applyBorder="1" applyAlignment="1" applyProtection="1">
      <alignment horizontal="center"/>
    </xf>
    <xf numFmtId="0" fontId="4" fillId="3" borderId="0" xfId="0" applyFont="1" applyFill="1" applyAlignment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2" fillId="3" borderId="0" xfId="0" applyFont="1" applyFill="1" applyAlignment="1">
      <alignment horizontal="left"/>
    </xf>
    <xf numFmtId="1" fontId="5" fillId="3" borderId="0" xfId="0" quotePrefix="1" applyNumberFormat="1" applyFont="1" applyFill="1" applyBorder="1" applyAlignment="1" applyProtection="1">
      <alignment horizontal="left"/>
    </xf>
    <xf numFmtId="1" fontId="2" fillId="3" borderId="0" xfId="0" applyNumberFormat="1" applyFont="1" applyFill="1" applyBorder="1" applyAlignment="1">
      <alignment horizontal="left"/>
    </xf>
    <xf numFmtId="1" fontId="5" fillId="3" borderId="1" xfId="0" applyNumberFormat="1" applyFont="1" applyFill="1" applyBorder="1" applyAlignment="1">
      <alignment horizontal="center"/>
    </xf>
    <xf numFmtId="0" fontId="4" fillId="3" borderId="16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1" fontId="4" fillId="3" borderId="0" xfId="0" applyNumberFormat="1" applyFont="1" applyFill="1" applyBorder="1" applyAlignment="1">
      <alignment horizontal="left"/>
    </xf>
    <xf numFmtId="0" fontId="0" fillId="3" borderId="0" xfId="0" applyFill="1" applyAlignment="1">
      <alignment horizontal="left"/>
    </xf>
    <xf numFmtId="1" fontId="5" fillId="3" borderId="0" xfId="0" applyNumberFormat="1" applyFont="1" applyFill="1" applyBorder="1" applyAlignment="1">
      <alignment horizontal="left"/>
    </xf>
    <xf numFmtId="0" fontId="5" fillId="3" borderId="0" xfId="0" applyFont="1" applyFill="1" applyAlignment="1" applyProtection="1">
      <alignment horizontal="center"/>
    </xf>
    <xf numFmtId="0" fontId="11" fillId="3" borderId="0" xfId="0" applyFont="1" applyFill="1" applyAlignment="1" applyProtection="1">
      <alignment horizontal="right"/>
    </xf>
    <xf numFmtId="37" fontId="11" fillId="3" borderId="16" xfId="0" applyNumberFormat="1" applyFont="1" applyFill="1" applyBorder="1" applyAlignment="1" applyProtection="1">
      <alignment horizontal="right"/>
    </xf>
    <xf numFmtId="0" fontId="12" fillId="3" borderId="0" xfId="0" applyFont="1" applyFill="1" applyAlignment="1" applyProtection="1">
      <alignment horizontal="left"/>
    </xf>
    <xf numFmtId="0" fontId="11" fillId="3" borderId="0" xfId="0" applyFont="1" applyFill="1" applyAlignment="1" applyProtection="1">
      <alignment horizontal="left"/>
    </xf>
    <xf numFmtId="0" fontId="1" fillId="3" borderId="0" xfId="0" applyFont="1" applyFill="1" applyAlignment="1" applyProtection="1">
      <alignment horizontal="center"/>
    </xf>
    <xf numFmtId="1" fontId="2" fillId="0" borderId="0" xfId="0" applyNumberFormat="1" applyFont="1" applyBorder="1" applyAlignment="1" applyProtection="1">
      <alignment horizontal="left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80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4" customWidth="1"/>
    <col min="2" max="8" width="12.7109375" style="4" customWidth="1"/>
    <col min="9" max="9" width="2.7109375" style="4" customWidth="1"/>
    <col min="10" max="23" width="12.7109375" style="4" customWidth="1"/>
    <col min="24" max="16384" width="9.140625" style="4"/>
  </cols>
  <sheetData>
    <row r="1" spans="1:9">
      <c r="B1" s="2" t="s">
        <v>0</v>
      </c>
      <c r="C1" s="89"/>
      <c r="D1" s="89"/>
    </row>
    <row r="2" spans="1:9">
      <c r="B2" s="2" t="s">
        <v>1</v>
      </c>
      <c r="C2" s="89"/>
      <c r="D2" s="89"/>
    </row>
    <row r="3" spans="1:9">
      <c r="B3" s="3"/>
      <c r="C3" s="92" t="s">
        <v>68</v>
      </c>
      <c r="D3" s="92"/>
    </row>
    <row r="4" spans="1:9">
      <c r="B4" s="3"/>
      <c r="C4" s="3"/>
      <c r="D4" s="3"/>
      <c r="E4" s="5"/>
      <c r="F4" s="5"/>
    </row>
    <row r="5" spans="1:9">
      <c r="A5" s="85"/>
      <c r="B5" s="90" t="s">
        <v>48</v>
      </c>
      <c r="C5" s="90"/>
      <c r="D5" s="90"/>
      <c r="E5" s="90"/>
      <c r="F5" s="90"/>
      <c r="G5" s="90"/>
      <c r="H5" s="18"/>
      <c r="I5" s="12"/>
    </row>
    <row r="6" spans="1:9">
      <c r="A6" s="85"/>
      <c r="B6" s="90" t="s">
        <v>47</v>
      </c>
      <c r="C6" s="90"/>
      <c r="D6" s="90"/>
      <c r="E6" s="90"/>
      <c r="F6" s="90"/>
      <c r="G6" s="90"/>
      <c r="H6" s="18"/>
      <c r="I6" s="12"/>
    </row>
    <row r="7" spans="1:9">
      <c r="A7" s="85"/>
      <c r="B7" s="14"/>
      <c r="C7" s="14"/>
      <c r="D7" s="14"/>
      <c r="E7" s="9"/>
      <c r="F7" s="9"/>
      <c r="G7" s="9"/>
      <c r="H7" s="18"/>
      <c r="I7" s="12"/>
    </row>
    <row r="8" spans="1:9">
      <c r="A8" s="85"/>
      <c r="B8" s="94" t="s">
        <v>42</v>
      </c>
      <c r="C8" s="94"/>
      <c r="D8" s="94"/>
      <c r="E8" s="9"/>
      <c r="F8" s="9"/>
      <c r="G8" s="9"/>
      <c r="H8" s="18"/>
      <c r="I8" s="12"/>
    </row>
    <row r="9" spans="1:9">
      <c r="A9" s="85"/>
      <c r="B9" s="94" t="s">
        <v>5</v>
      </c>
      <c r="C9" s="94"/>
      <c r="D9" s="94"/>
      <c r="E9" s="25">
        <v>2012</v>
      </c>
      <c r="F9" s="25">
        <v>2013</v>
      </c>
      <c r="G9" s="25">
        <v>2014</v>
      </c>
      <c r="H9" s="18"/>
      <c r="I9" s="12"/>
    </row>
    <row r="10" spans="1:9">
      <c r="A10" s="85"/>
      <c r="B10" s="95" t="s">
        <v>54</v>
      </c>
      <c r="C10" s="95"/>
      <c r="D10" s="95"/>
      <c r="E10" s="36"/>
      <c r="F10" s="37"/>
      <c r="G10" s="36"/>
      <c r="H10" s="18"/>
      <c r="I10" s="12"/>
    </row>
    <row r="11" spans="1:9">
      <c r="A11" s="85"/>
      <c r="B11" s="95" t="s">
        <v>55</v>
      </c>
      <c r="C11" s="95"/>
      <c r="D11" s="95"/>
      <c r="E11" s="38"/>
      <c r="F11" s="39"/>
      <c r="G11" s="40"/>
      <c r="H11" s="18"/>
      <c r="I11" s="12"/>
    </row>
    <row r="12" spans="1:9">
      <c r="A12" s="85"/>
      <c r="B12" s="95" t="s">
        <v>56</v>
      </c>
      <c r="C12" s="95"/>
      <c r="D12" s="95"/>
      <c r="E12" s="41"/>
      <c r="F12" s="42"/>
      <c r="G12" s="41"/>
      <c r="H12" s="18"/>
      <c r="I12" s="12"/>
    </row>
    <row r="13" spans="1:9" ht="13.5" thickBot="1">
      <c r="A13" s="85"/>
      <c r="B13" s="95" t="s">
        <v>13</v>
      </c>
      <c r="C13" s="95"/>
      <c r="D13" s="95"/>
      <c r="E13" s="43"/>
      <c r="F13" s="44"/>
      <c r="G13" s="43"/>
      <c r="H13" s="18"/>
      <c r="I13" s="12"/>
    </row>
    <row r="14" spans="1:9" ht="13.5" thickTop="1">
      <c r="A14" s="85"/>
      <c r="B14" s="95"/>
      <c r="C14" s="95"/>
      <c r="D14" s="95"/>
      <c r="E14" s="16" t="str">
        <f>IF(E13="","",IF(E13=559000,"Correct!","Try again!"))</f>
        <v/>
      </c>
      <c r="F14" s="16" t="str">
        <f>IF(F13="","",IF(F13=1033000,"Correct!","Try again!"))</f>
        <v/>
      </c>
      <c r="G14" s="16" t="str">
        <f>IF(G13="","",IF(G13=760000,"Correct!","Try again!"))</f>
        <v/>
      </c>
      <c r="H14" s="12"/>
      <c r="I14" s="12"/>
    </row>
    <row r="15" spans="1:9">
      <c r="A15" s="85"/>
      <c r="B15" s="94" t="s">
        <v>43</v>
      </c>
      <c r="C15" s="94"/>
      <c r="D15" s="94"/>
      <c r="E15" s="15"/>
      <c r="F15" s="15"/>
      <c r="G15" s="15"/>
      <c r="H15" s="12"/>
      <c r="I15" s="12"/>
    </row>
    <row r="16" spans="1:9">
      <c r="A16" s="85"/>
      <c r="B16" s="94" t="s">
        <v>7</v>
      </c>
      <c r="C16" s="94"/>
      <c r="D16" s="94"/>
      <c r="E16" s="25">
        <v>2012</v>
      </c>
      <c r="F16" s="25">
        <v>2013</v>
      </c>
      <c r="G16" s="25">
        <v>2014</v>
      </c>
      <c r="H16" s="12"/>
      <c r="I16" s="12"/>
    </row>
    <row r="17" spans="1:9">
      <c r="A17" s="85"/>
      <c r="B17" s="95" t="s">
        <v>54</v>
      </c>
      <c r="C17" s="95"/>
      <c r="D17" s="95"/>
      <c r="E17" s="36"/>
      <c r="F17" s="37"/>
      <c r="G17" s="36"/>
      <c r="H17" s="12"/>
      <c r="I17" s="12"/>
    </row>
    <row r="18" spans="1:9">
      <c r="A18" s="85"/>
      <c r="B18" s="95" t="s">
        <v>55</v>
      </c>
      <c r="C18" s="95"/>
      <c r="D18" s="95"/>
      <c r="E18" s="38"/>
      <c r="F18" s="39"/>
      <c r="G18" s="40"/>
      <c r="H18" s="12"/>
      <c r="I18" s="12"/>
    </row>
    <row r="19" spans="1:9">
      <c r="A19" s="85"/>
      <c r="B19" s="95" t="s">
        <v>56</v>
      </c>
      <c r="C19" s="95"/>
      <c r="D19" s="95"/>
      <c r="E19" s="41"/>
      <c r="F19" s="42"/>
      <c r="G19" s="41"/>
      <c r="H19" s="12"/>
      <c r="I19" s="12"/>
    </row>
    <row r="20" spans="1:9" ht="13.5" thickBot="1">
      <c r="A20" s="85"/>
      <c r="B20" s="95" t="s">
        <v>13</v>
      </c>
      <c r="C20" s="95"/>
      <c r="D20" s="95"/>
      <c r="E20" s="43"/>
      <c r="F20" s="44"/>
      <c r="G20" s="43"/>
      <c r="H20" s="12"/>
      <c r="I20" s="12"/>
    </row>
    <row r="21" spans="1:9" ht="13.5" thickTop="1">
      <c r="A21" s="85"/>
      <c r="B21" s="95"/>
      <c r="C21" s="95"/>
      <c r="D21" s="95"/>
      <c r="E21" s="16" t="str">
        <f>IF(E20="","",IF(E20=286000,"Correct!","Try again!"))</f>
        <v/>
      </c>
      <c r="F21" s="16" t="str">
        <f>IF(F20="","",IF(F20=209000,"Correct!","Try again!"))</f>
        <v/>
      </c>
      <c r="G21" s="16" t="str">
        <f>IF(G20="","",IF(G20=261000,"Correct!","Try again!"))</f>
        <v/>
      </c>
      <c r="H21" s="12"/>
      <c r="I21" s="12"/>
    </row>
    <row r="22" spans="1:9">
      <c r="A22" s="85"/>
      <c r="B22" s="94" t="s">
        <v>45</v>
      </c>
      <c r="C22" s="94"/>
      <c r="D22" s="94"/>
      <c r="E22" s="15"/>
      <c r="F22" s="15"/>
      <c r="G22" s="15"/>
      <c r="H22" s="12"/>
      <c r="I22" s="12"/>
    </row>
    <row r="23" spans="1:9">
      <c r="A23" s="85"/>
      <c r="B23" s="94" t="s">
        <v>8</v>
      </c>
      <c r="C23" s="94"/>
      <c r="D23" s="94"/>
      <c r="E23" s="25">
        <v>2012</v>
      </c>
      <c r="F23" s="25">
        <v>2013</v>
      </c>
      <c r="G23" s="25">
        <v>2014</v>
      </c>
      <c r="H23" s="12"/>
      <c r="I23" s="12"/>
    </row>
    <row r="24" spans="1:9">
      <c r="A24" s="85"/>
      <c r="B24" s="95" t="s">
        <v>54</v>
      </c>
      <c r="C24" s="95"/>
      <c r="D24" s="95"/>
      <c r="E24" s="36"/>
      <c r="F24" s="37"/>
      <c r="G24" s="36"/>
      <c r="H24" s="12"/>
      <c r="I24" s="12"/>
    </row>
    <row r="25" spans="1:9">
      <c r="A25" s="85"/>
      <c r="B25" s="95" t="s">
        <v>55</v>
      </c>
      <c r="C25" s="95"/>
      <c r="D25" s="95"/>
      <c r="E25" s="38"/>
      <c r="F25" s="39"/>
      <c r="G25" s="40"/>
      <c r="H25" s="12"/>
      <c r="I25" s="12"/>
    </row>
    <row r="26" spans="1:9">
      <c r="A26" s="85"/>
      <c r="B26" s="95" t="s">
        <v>56</v>
      </c>
      <c r="C26" s="95"/>
      <c r="D26" s="95"/>
      <c r="E26" s="41"/>
      <c r="F26" s="42"/>
      <c r="G26" s="41"/>
      <c r="H26" s="12"/>
      <c r="I26" s="12"/>
    </row>
    <row r="27" spans="1:9" ht="13.5" thickBot="1">
      <c r="A27" s="85"/>
      <c r="B27" s="95" t="s">
        <v>13</v>
      </c>
      <c r="C27" s="95"/>
      <c r="D27" s="95"/>
      <c r="E27" s="43"/>
      <c r="F27" s="44"/>
      <c r="G27" s="43"/>
      <c r="H27" s="12"/>
      <c r="I27" s="12"/>
    </row>
    <row r="28" spans="1:9" ht="13.5" thickTop="1">
      <c r="A28" s="85"/>
      <c r="B28" s="95"/>
      <c r="C28" s="95"/>
      <c r="D28" s="95"/>
      <c r="E28" s="16" t="str">
        <f>IF(E27="","",IF(E27=1311000,"Correct!","Try again!"))</f>
        <v/>
      </c>
      <c r="F28" s="16" t="str">
        <f>IF(F27="","",IF(F27=1345000,"Correct!","Try again!"))</f>
        <v/>
      </c>
      <c r="G28" s="16" t="str">
        <f>IF(G27="","",IF(G27=1200000,"Correct!","Try again!"))</f>
        <v/>
      </c>
      <c r="H28" s="12"/>
      <c r="I28" s="12"/>
    </row>
    <row r="29" spans="1:9">
      <c r="A29" s="85"/>
      <c r="B29" s="94" t="s">
        <v>44</v>
      </c>
      <c r="C29" s="94"/>
      <c r="D29" s="94"/>
      <c r="E29" s="15"/>
      <c r="F29" s="15"/>
      <c r="G29" s="15"/>
      <c r="H29" s="12"/>
      <c r="I29" s="12"/>
    </row>
    <row r="30" spans="1:9">
      <c r="A30" s="85"/>
      <c r="B30" s="94" t="s">
        <v>11</v>
      </c>
      <c r="C30" s="94"/>
      <c r="D30" s="94"/>
      <c r="E30" s="25">
        <v>2012</v>
      </c>
      <c r="F30" s="25">
        <v>2013</v>
      </c>
      <c r="G30" s="25">
        <v>2014</v>
      </c>
      <c r="H30" s="12"/>
      <c r="I30" s="12"/>
    </row>
    <row r="31" spans="1:9">
      <c r="A31" s="85"/>
      <c r="B31" s="95" t="s">
        <v>54</v>
      </c>
      <c r="C31" s="95"/>
      <c r="D31" s="95"/>
      <c r="E31" s="36"/>
      <c r="F31" s="37"/>
      <c r="G31" s="36"/>
      <c r="H31" s="12"/>
      <c r="I31" s="12"/>
    </row>
    <row r="32" spans="1:9">
      <c r="A32" s="85"/>
      <c r="B32" s="95" t="s">
        <v>55</v>
      </c>
      <c r="C32" s="95"/>
      <c r="D32" s="95"/>
      <c r="E32" s="38"/>
      <c r="F32" s="39"/>
      <c r="G32" s="40"/>
      <c r="H32" s="12"/>
      <c r="I32" s="12"/>
    </row>
    <row r="33" spans="1:18">
      <c r="A33" s="85"/>
      <c r="B33" s="95" t="s">
        <v>56</v>
      </c>
      <c r="C33" s="95"/>
      <c r="D33" s="95"/>
      <c r="E33" s="41"/>
      <c r="F33" s="42"/>
      <c r="G33" s="41"/>
      <c r="H33" s="12"/>
      <c r="I33" s="12"/>
    </row>
    <row r="34" spans="1:18" ht="13.5" thickBot="1">
      <c r="A34" s="85"/>
      <c r="B34" s="95" t="s">
        <v>13</v>
      </c>
      <c r="C34" s="95"/>
      <c r="D34" s="95"/>
      <c r="E34" s="43"/>
      <c r="F34" s="44"/>
      <c r="G34" s="43"/>
      <c r="H34" s="12"/>
      <c r="I34" s="12"/>
    </row>
    <row r="35" spans="1:18" ht="13.5" thickTop="1">
      <c r="A35" s="85"/>
      <c r="B35" s="12"/>
      <c r="C35" s="12"/>
      <c r="D35" s="12"/>
      <c r="E35" s="16" t="str">
        <f>IF(E34="","",IF(E34=1443000,"Correct!","Try again!"))</f>
        <v/>
      </c>
      <c r="F35" s="16" t="str">
        <f>IF(F34="","",IF(F34=1510000,"Correct!","Try again!"))</f>
        <v/>
      </c>
      <c r="G35" s="16" t="str">
        <f>IF(G34="","",IF(G34=1242000,"Correct!","Try again!"))</f>
        <v/>
      </c>
      <c r="H35" s="10"/>
      <c r="I35" s="12"/>
    </row>
    <row r="36" spans="1:18">
      <c r="F36"/>
      <c r="G36"/>
      <c r="H36"/>
    </row>
    <row r="37" spans="1:18">
      <c r="A37" s="85"/>
      <c r="B37" s="91" t="s">
        <v>14</v>
      </c>
      <c r="C37" s="91"/>
      <c r="D37" s="91"/>
      <c r="E37" s="91"/>
      <c r="F37" s="91"/>
      <c r="G37" s="91"/>
      <c r="H37" s="91"/>
      <c r="I37" s="12"/>
    </row>
    <row r="38" spans="1:18">
      <c r="A38" s="85"/>
      <c r="B38" s="91" t="s">
        <v>15</v>
      </c>
      <c r="C38" s="91"/>
      <c r="D38" s="91"/>
      <c r="E38" s="91"/>
      <c r="F38" s="91"/>
      <c r="G38" s="91"/>
      <c r="H38" s="91"/>
      <c r="I38" s="12"/>
    </row>
    <row r="39" spans="1:18">
      <c r="A39" s="85"/>
      <c r="B39" s="12"/>
      <c r="C39" s="12"/>
      <c r="D39" s="12"/>
      <c r="E39" s="12"/>
      <c r="F39" s="12"/>
      <c r="G39" s="12"/>
      <c r="H39" s="12"/>
      <c r="I39" s="12"/>
      <c r="J39"/>
      <c r="K39"/>
      <c r="L39"/>
      <c r="M39"/>
      <c r="N39"/>
      <c r="O39"/>
      <c r="P39"/>
      <c r="Q39"/>
      <c r="R39"/>
    </row>
    <row r="40" spans="1:18">
      <c r="A40" s="85"/>
      <c r="B40" s="87"/>
      <c r="C40" s="87"/>
      <c r="D40" s="87"/>
      <c r="E40" s="87"/>
      <c r="F40" s="87"/>
      <c r="G40" s="87"/>
      <c r="H40" s="87"/>
      <c r="I40" s="12"/>
      <c r="J40"/>
      <c r="K40"/>
      <c r="L40"/>
      <c r="M40"/>
      <c r="N40"/>
      <c r="O40"/>
      <c r="P40"/>
      <c r="Q40"/>
      <c r="R40"/>
    </row>
    <row r="41" spans="1:18">
      <c r="A41" s="85"/>
      <c r="B41" s="87"/>
      <c r="C41" s="87"/>
      <c r="D41" s="87"/>
      <c r="E41" s="87"/>
      <c r="F41" s="87"/>
      <c r="G41" s="87"/>
      <c r="H41" s="87"/>
      <c r="I41" s="12"/>
      <c r="J41"/>
      <c r="K41" s="86"/>
      <c r="L41" s="86"/>
      <c r="M41" s="86"/>
      <c r="N41" s="86"/>
      <c r="O41" s="86"/>
      <c r="P41" s="86"/>
      <c r="Q41" s="86"/>
      <c r="R41"/>
    </row>
    <row r="42" spans="1:18">
      <c r="A42" s="85"/>
      <c r="B42" s="87"/>
      <c r="C42" s="87"/>
      <c r="D42" s="87"/>
      <c r="E42" s="87"/>
      <c r="F42" s="87"/>
      <c r="G42" s="87"/>
      <c r="H42" s="87"/>
      <c r="I42" s="12"/>
      <c r="J42"/>
      <c r="K42" s="86"/>
      <c r="L42" s="86"/>
      <c r="M42" s="86"/>
      <c r="N42" s="86"/>
      <c r="O42" s="86"/>
      <c r="P42" s="86"/>
      <c r="Q42" s="86"/>
      <c r="R42"/>
    </row>
    <row r="43" spans="1:18">
      <c r="A43" s="85"/>
      <c r="B43" s="87"/>
      <c r="C43" s="87"/>
      <c r="D43" s="87"/>
      <c r="E43" s="87"/>
      <c r="F43" s="87"/>
      <c r="G43" s="87"/>
      <c r="H43" s="87"/>
      <c r="I43" s="12"/>
      <c r="J43"/>
      <c r="K43" s="86"/>
      <c r="L43" s="86"/>
      <c r="M43" s="86"/>
      <c r="N43" s="86"/>
      <c r="O43" s="86"/>
      <c r="P43" s="86"/>
      <c r="Q43" s="86"/>
      <c r="R43"/>
    </row>
    <row r="44" spans="1:18">
      <c r="A44" s="85"/>
      <c r="B44" s="87"/>
      <c r="C44" s="87"/>
      <c r="D44" s="87"/>
      <c r="E44" s="87"/>
      <c r="F44" s="87"/>
      <c r="G44" s="87"/>
      <c r="H44" s="87"/>
      <c r="I44" s="12"/>
      <c r="J44"/>
      <c r="K44"/>
      <c r="L44"/>
      <c r="M44"/>
      <c r="N44"/>
      <c r="O44"/>
      <c r="P44"/>
      <c r="Q44"/>
      <c r="R44"/>
    </row>
    <row r="45" spans="1:18">
      <c r="A45" s="85"/>
      <c r="B45" s="88"/>
      <c r="C45" s="88"/>
      <c r="D45" s="88"/>
      <c r="E45" s="88"/>
      <c r="F45" s="88"/>
      <c r="G45" s="88"/>
      <c r="H45" s="88"/>
      <c r="I45" s="12"/>
    </row>
    <row r="46" spans="1:18">
      <c r="A46" s="85"/>
      <c r="B46" s="10"/>
      <c r="C46" s="10"/>
      <c r="D46" s="10"/>
      <c r="E46" s="10"/>
      <c r="F46" s="10"/>
      <c r="G46" s="10"/>
      <c r="H46" s="10"/>
      <c r="I46" s="12"/>
    </row>
    <row r="47" spans="1:18">
      <c r="B47"/>
      <c r="C47"/>
      <c r="D47"/>
      <c r="E47"/>
      <c r="F47"/>
      <c r="G47"/>
      <c r="H47"/>
    </row>
    <row r="48" spans="1:18">
      <c r="A48" s="85"/>
      <c r="B48" s="93" t="s">
        <v>57</v>
      </c>
      <c r="C48" s="91"/>
      <c r="D48" s="91"/>
      <c r="E48" s="91"/>
      <c r="F48" s="91"/>
      <c r="G48" s="91"/>
      <c r="H48" s="91"/>
      <c r="I48" s="12"/>
      <c r="K48"/>
      <c r="L48"/>
      <c r="M48"/>
      <c r="N48"/>
      <c r="O48"/>
      <c r="P48"/>
      <c r="Q48"/>
    </row>
    <row r="49" spans="1:17">
      <c r="A49" s="85"/>
      <c r="B49" s="91" t="s">
        <v>16</v>
      </c>
      <c r="C49" s="91"/>
      <c r="D49" s="91"/>
      <c r="E49" s="91"/>
      <c r="F49" s="91"/>
      <c r="G49" s="91"/>
      <c r="H49" s="91"/>
      <c r="I49" s="12"/>
      <c r="K49"/>
      <c r="L49"/>
      <c r="M49"/>
      <c r="N49"/>
      <c r="O49"/>
      <c r="P49"/>
      <c r="Q49"/>
    </row>
    <row r="50" spans="1:17">
      <c r="A50" s="85"/>
      <c r="B50" s="12"/>
      <c r="C50" s="12"/>
      <c r="D50" s="12"/>
      <c r="E50" s="12"/>
      <c r="F50" s="12"/>
      <c r="G50" s="12"/>
      <c r="H50" s="12"/>
      <c r="I50" s="12"/>
      <c r="K50"/>
      <c r="L50"/>
      <c r="M50"/>
      <c r="N50"/>
      <c r="O50"/>
      <c r="P50"/>
      <c r="Q50"/>
    </row>
    <row r="51" spans="1:17">
      <c r="A51" s="85"/>
      <c r="B51" s="87"/>
      <c r="C51" s="87"/>
      <c r="D51" s="87"/>
      <c r="E51" s="87"/>
      <c r="F51" s="87"/>
      <c r="G51" s="87"/>
      <c r="H51" s="87"/>
      <c r="I51" s="12"/>
      <c r="K51" s="86"/>
      <c r="L51" s="86"/>
      <c r="M51" s="86"/>
      <c r="N51" s="86"/>
      <c r="O51" s="86"/>
      <c r="P51" s="86"/>
      <c r="Q51" s="86"/>
    </row>
    <row r="52" spans="1:17">
      <c r="A52" s="85"/>
      <c r="B52" s="87"/>
      <c r="C52" s="87"/>
      <c r="D52" s="87"/>
      <c r="E52" s="87"/>
      <c r="F52" s="87"/>
      <c r="G52" s="87"/>
      <c r="H52" s="87"/>
      <c r="I52" s="12"/>
      <c r="K52" s="86"/>
      <c r="L52" s="86"/>
      <c r="M52" s="86"/>
      <c r="N52" s="86"/>
      <c r="O52" s="86"/>
      <c r="P52" s="86"/>
      <c r="Q52" s="86"/>
    </row>
    <row r="53" spans="1:17">
      <c r="A53" s="85"/>
      <c r="B53" s="87"/>
      <c r="C53" s="87"/>
      <c r="D53" s="87"/>
      <c r="E53" s="87"/>
      <c r="F53" s="87"/>
      <c r="G53" s="87"/>
      <c r="H53" s="87"/>
      <c r="I53" s="12"/>
      <c r="K53" s="86"/>
      <c r="L53" s="86"/>
      <c r="M53" s="86"/>
      <c r="N53" s="86"/>
      <c r="O53" s="86"/>
      <c r="P53" s="86"/>
      <c r="Q53" s="86"/>
    </row>
    <row r="54" spans="1:17">
      <c r="A54" s="85"/>
      <c r="B54" s="87"/>
      <c r="C54" s="87"/>
      <c r="D54" s="87"/>
      <c r="E54" s="87"/>
      <c r="F54" s="87"/>
      <c r="G54" s="87"/>
      <c r="H54" s="87"/>
      <c r="I54" s="12"/>
      <c r="K54" s="86"/>
      <c r="L54" s="86"/>
      <c r="M54" s="86"/>
      <c r="N54" s="86"/>
      <c r="O54" s="86"/>
      <c r="P54" s="86"/>
      <c r="Q54" s="86"/>
    </row>
    <row r="55" spans="1:17">
      <c r="A55" s="85"/>
      <c r="B55" s="87"/>
      <c r="C55" s="87"/>
      <c r="D55" s="87"/>
      <c r="E55" s="87"/>
      <c r="F55" s="87"/>
      <c r="G55" s="87"/>
      <c r="H55" s="87"/>
      <c r="I55" s="12"/>
      <c r="K55" s="86"/>
      <c r="L55" s="86"/>
      <c r="M55" s="86"/>
      <c r="N55" s="86"/>
      <c r="O55" s="86"/>
      <c r="P55" s="86"/>
      <c r="Q55" s="86"/>
    </row>
    <row r="56" spans="1:17">
      <c r="A56" s="85"/>
      <c r="B56" s="87"/>
      <c r="C56" s="87"/>
      <c r="D56" s="87"/>
      <c r="E56" s="87"/>
      <c r="F56" s="87"/>
      <c r="G56" s="87"/>
      <c r="H56" s="87"/>
      <c r="I56" s="12"/>
      <c r="K56"/>
      <c r="L56"/>
      <c r="M56"/>
      <c r="N56"/>
      <c r="O56"/>
      <c r="P56"/>
      <c r="Q56"/>
    </row>
    <row r="57" spans="1:17">
      <c r="A57" s="85"/>
      <c r="B57" s="88"/>
      <c r="C57" s="88"/>
      <c r="D57" s="88"/>
      <c r="E57" s="88"/>
      <c r="F57" s="88"/>
      <c r="G57" s="88"/>
      <c r="H57" s="88"/>
      <c r="I57" s="12"/>
      <c r="K57"/>
      <c r="L57"/>
      <c r="M57"/>
      <c r="N57"/>
      <c r="O57"/>
      <c r="P57"/>
      <c r="Q57"/>
    </row>
    <row r="58" spans="1:17">
      <c r="A58" s="85"/>
      <c r="B58" s="10"/>
      <c r="C58" s="10"/>
      <c r="D58" s="10"/>
      <c r="E58" s="10"/>
      <c r="F58" s="10"/>
      <c r="G58" s="10"/>
      <c r="H58" s="10"/>
      <c r="I58" s="12"/>
    </row>
    <row r="59" spans="1:17">
      <c r="B59"/>
      <c r="C59"/>
      <c r="D59"/>
      <c r="E59"/>
      <c r="F59"/>
      <c r="G59"/>
      <c r="H59"/>
    </row>
    <row r="60" spans="1:17">
      <c r="B60"/>
      <c r="C60"/>
      <c r="D60"/>
      <c r="E60"/>
      <c r="F60"/>
      <c r="G60"/>
      <c r="H60"/>
    </row>
    <row r="61" spans="1:17">
      <c r="B61"/>
      <c r="C61"/>
      <c r="D61"/>
      <c r="E61"/>
      <c r="F61"/>
      <c r="G61"/>
      <c r="H61"/>
    </row>
    <row r="62" spans="1:17">
      <c r="B62"/>
      <c r="C62"/>
      <c r="D62"/>
      <c r="E62"/>
      <c r="F62"/>
      <c r="G62"/>
      <c r="H62"/>
    </row>
    <row r="63" spans="1:17">
      <c r="B63"/>
      <c r="C63"/>
      <c r="D63"/>
      <c r="E63"/>
      <c r="F63"/>
      <c r="G63"/>
      <c r="H63"/>
    </row>
    <row r="64" spans="1:17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  <c r="H73"/>
    </row>
    <row r="80" spans="2:8">
      <c r="G80" s="6"/>
      <c r="H80" s="6"/>
    </row>
  </sheetData>
  <sheetProtection password="C690" sheet="1" objects="1" scenarios="1" selectLockedCells="1"/>
  <mergeCells count="46">
    <mergeCell ref="B31:D31"/>
    <mergeCell ref="B32:D32"/>
    <mergeCell ref="B33:D33"/>
    <mergeCell ref="B34:D34"/>
    <mergeCell ref="B21:D21"/>
    <mergeCell ref="B24:D24"/>
    <mergeCell ref="B25:D25"/>
    <mergeCell ref="B26:D26"/>
    <mergeCell ref="B27:D27"/>
    <mergeCell ref="B28:D28"/>
    <mergeCell ref="B13:D13"/>
    <mergeCell ref="B14:D14"/>
    <mergeCell ref="B17:D17"/>
    <mergeCell ref="B18:D18"/>
    <mergeCell ref="B19:D19"/>
    <mergeCell ref="B20:D20"/>
    <mergeCell ref="B49:H49"/>
    <mergeCell ref="B48:H48"/>
    <mergeCell ref="B8:D8"/>
    <mergeCell ref="B9:D9"/>
    <mergeCell ref="B15:D15"/>
    <mergeCell ref="B16:D16"/>
    <mergeCell ref="B22:D22"/>
    <mergeCell ref="B23:D23"/>
    <mergeCell ref="B29:D29"/>
    <mergeCell ref="B30:D30"/>
    <mergeCell ref="C1:D1"/>
    <mergeCell ref="B6:G6"/>
    <mergeCell ref="B5:G5"/>
    <mergeCell ref="B38:H38"/>
    <mergeCell ref="B37:H37"/>
    <mergeCell ref="C2:D2"/>
    <mergeCell ref="C3:D3"/>
    <mergeCell ref="B10:D10"/>
    <mergeCell ref="B11:D11"/>
    <mergeCell ref="B12:D12"/>
    <mergeCell ref="K53:Q53"/>
    <mergeCell ref="K54:Q54"/>
    <mergeCell ref="K55:Q55"/>
    <mergeCell ref="B51:H57"/>
    <mergeCell ref="K41:Q41"/>
    <mergeCell ref="K42:Q42"/>
    <mergeCell ref="K43:Q43"/>
    <mergeCell ref="B40:H45"/>
    <mergeCell ref="K51:Q51"/>
    <mergeCell ref="K52:Q52"/>
  </mergeCells>
  <phoneticPr fontId="0" type="noConversion"/>
  <printOptions horizontalCentered="1" gridLinesSet="0"/>
  <pageMargins left="0" right="0" top="0.45" bottom="0.51" header="0.5" footer="0.5"/>
  <pageSetup scale="9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21"/>
  <sheetViews>
    <sheetView showGridLines="0" workbookViewId="0">
      <selection sqref="A1:D1"/>
    </sheetView>
  </sheetViews>
  <sheetFormatPr defaultRowHeight="12.75"/>
  <cols>
    <col min="1" max="2" width="2.7109375" customWidth="1"/>
    <col min="3" max="8" width="12.7109375" customWidth="1"/>
    <col min="9" max="9" width="2.7109375" customWidth="1"/>
    <col min="10" max="30" width="12.7109375" customWidth="1"/>
  </cols>
  <sheetData>
    <row r="1" spans="1:9">
      <c r="A1" s="98" t="s">
        <v>67</v>
      </c>
      <c r="B1" s="98"/>
      <c r="C1" s="98"/>
      <c r="D1" s="98"/>
      <c r="E1" s="4"/>
      <c r="F1" s="8"/>
      <c r="G1" s="8"/>
      <c r="H1" s="7"/>
    </row>
    <row r="2" spans="1:9">
      <c r="C2" s="4"/>
      <c r="D2" s="4"/>
      <c r="E2" s="4"/>
      <c r="F2" s="7"/>
      <c r="G2" s="7"/>
      <c r="H2" s="7"/>
    </row>
    <row r="3" spans="1:9">
      <c r="A3" s="85"/>
      <c r="B3" s="10"/>
      <c r="C3" s="90" t="s">
        <v>48</v>
      </c>
      <c r="D3" s="90"/>
      <c r="E3" s="90"/>
      <c r="F3" s="90"/>
      <c r="G3" s="90"/>
      <c r="H3" s="90"/>
      <c r="I3" s="10"/>
    </row>
    <row r="4" spans="1:9">
      <c r="A4" s="85"/>
      <c r="B4" s="10"/>
      <c r="C4" s="12"/>
      <c r="D4" s="12"/>
      <c r="E4" s="12"/>
      <c r="F4" s="11"/>
      <c r="G4" s="11"/>
      <c r="H4" s="11"/>
      <c r="I4" s="10"/>
    </row>
    <row r="5" spans="1:9">
      <c r="A5" s="85"/>
      <c r="B5" s="10"/>
      <c r="C5" s="13"/>
      <c r="D5" s="13"/>
      <c r="E5" s="13"/>
      <c r="F5" s="96" t="s">
        <v>10</v>
      </c>
      <c r="G5" s="96"/>
      <c r="H5" s="96"/>
      <c r="I5" s="10"/>
    </row>
    <row r="6" spans="1:9">
      <c r="A6" s="85"/>
      <c r="B6" s="10"/>
      <c r="C6" s="26" t="s">
        <v>9</v>
      </c>
      <c r="D6" s="26"/>
      <c r="E6" s="26"/>
      <c r="F6" s="25">
        <v>2012</v>
      </c>
      <c r="G6" s="25">
        <v>2013</v>
      </c>
      <c r="H6" s="25">
        <v>2014</v>
      </c>
      <c r="I6" s="10"/>
    </row>
    <row r="7" spans="1:9">
      <c r="A7" s="85"/>
      <c r="B7" s="35" t="s">
        <v>42</v>
      </c>
      <c r="C7" s="97" t="s">
        <v>2</v>
      </c>
      <c r="D7" s="97"/>
      <c r="E7" s="97"/>
      <c r="F7" s="31">
        <v>615000</v>
      </c>
      <c r="G7" s="31">
        <v>957000</v>
      </c>
      <c r="H7" s="31">
        <v>780000</v>
      </c>
      <c r="I7" s="10"/>
    </row>
    <row r="8" spans="1:9">
      <c r="A8" s="85"/>
      <c r="B8" s="35" t="s">
        <v>43</v>
      </c>
      <c r="C8" s="91" t="s">
        <v>3</v>
      </c>
      <c r="D8" s="91"/>
      <c r="E8" s="91"/>
      <c r="F8" s="27">
        <v>230000</v>
      </c>
      <c r="G8" s="27">
        <v>285000</v>
      </c>
      <c r="H8" s="27">
        <v>241000</v>
      </c>
      <c r="I8" s="10"/>
    </row>
    <row r="9" spans="1:9">
      <c r="A9" s="85"/>
      <c r="B9" s="35" t="s">
        <v>45</v>
      </c>
      <c r="C9" s="91" t="s">
        <v>4</v>
      </c>
      <c r="D9" s="91"/>
      <c r="E9" s="91"/>
      <c r="F9" s="27">
        <v>1255000</v>
      </c>
      <c r="G9" s="27">
        <v>1365000</v>
      </c>
      <c r="H9" s="27">
        <v>1200000</v>
      </c>
      <c r="I9" s="10"/>
    </row>
    <row r="10" spans="1:9">
      <c r="A10" s="85"/>
      <c r="B10" s="35" t="s">
        <v>44</v>
      </c>
      <c r="C10" s="91" t="s">
        <v>17</v>
      </c>
      <c r="D10" s="91"/>
      <c r="E10" s="91"/>
      <c r="F10" s="27">
        <v>1387000</v>
      </c>
      <c r="G10" s="27">
        <v>1530000</v>
      </c>
      <c r="H10" s="27">
        <v>1242000</v>
      </c>
      <c r="I10" s="10"/>
    </row>
    <row r="11" spans="1:9">
      <c r="A11" s="85"/>
      <c r="B11" s="10"/>
      <c r="C11" s="12"/>
      <c r="D11" s="12"/>
      <c r="E11" s="12"/>
      <c r="F11" s="28"/>
      <c r="G11" s="28"/>
      <c r="H11" s="28"/>
      <c r="I11" s="10"/>
    </row>
    <row r="12" spans="1:9">
      <c r="A12" s="85"/>
      <c r="B12" s="10"/>
      <c r="C12" s="12"/>
      <c r="D12" s="12"/>
      <c r="E12" s="12"/>
      <c r="F12" s="28"/>
      <c r="G12" s="28"/>
      <c r="H12" s="28"/>
      <c r="I12" s="10"/>
    </row>
    <row r="13" spans="1:9">
      <c r="A13" s="85"/>
      <c r="B13" s="10"/>
      <c r="C13" s="99" t="s">
        <v>6</v>
      </c>
      <c r="D13" s="99"/>
      <c r="E13" s="99"/>
      <c r="F13" s="99"/>
      <c r="G13" s="28"/>
      <c r="H13" s="28"/>
      <c r="I13" s="10"/>
    </row>
    <row r="14" spans="1:9">
      <c r="A14" s="85"/>
      <c r="B14" s="10"/>
      <c r="C14" s="93" t="s">
        <v>49</v>
      </c>
      <c r="D14" s="91"/>
      <c r="E14" s="91"/>
      <c r="F14" s="91"/>
      <c r="G14" s="31">
        <v>56000</v>
      </c>
      <c r="H14" s="28"/>
      <c r="I14" s="10"/>
    </row>
    <row r="15" spans="1:9">
      <c r="A15" s="85"/>
      <c r="B15" s="10"/>
      <c r="C15" s="93" t="s">
        <v>50</v>
      </c>
      <c r="D15" s="91"/>
      <c r="E15" s="91"/>
      <c r="F15" s="91"/>
      <c r="G15" s="32">
        <v>20000</v>
      </c>
      <c r="H15" s="28"/>
      <c r="I15" s="10"/>
    </row>
    <row r="16" spans="1:9">
      <c r="A16" s="85"/>
      <c r="B16" s="10"/>
      <c r="C16" s="101"/>
      <c r="D16" s="101"/>
      <c r="E16" s="101"/>
      <c r="F16" s="101"/>
      <c r="G16" s="29"/>
      <c r="H16" s="29"/>
      <c r="I16" s="10"/>
    </row>
    <row r="17" spans="1:9">
      <c r="A17" s="85"/>
      <c r="B17" s="10"/>
      <c r="C17" s="102" t="s">
        <v>12</v>
      </c>
      <c r="D17" s="102"/>
      <c r="E17" s="102"/>
      <c r="F17" s="102"/>
      <c r="G17" s="30"/>
      <c r="H17" s="29"/>
      <c r="I17" s="10"/>
    </row>
    <row r="18" spans="1:9">
      <c r="A18" s="85"/>
      <c r="B18" s="10"/>
      <c r="C18" s="101" t="s">
        <v>51</v>
      </c>
      <c r="D18" s="101"/>
      <c r="E18" s="101"/>
      <c r="F18" s="101"/>
      <c r="G18" s="33">
        <v>286000</v>
      </c>
      <c r="H18" s="28"/>
      <c r="I18" s="10"/>
    </row>
    <row r="19" spans="1:9">
      <c r="A19" s="85"/>
      <c r="B19" s="10"/>
      <c r="C19" s="101" t="s">
        <v>52</v>
      </c>
      <c r="D19" s="101"/>
      <c r="E19" s="101"/>
      <c r="F19" s="101"/>
      <c r="G19" s="34">
        <v>209000</v>
      </c>
      <c r="H19" s="28"/>
      <c r="I19" s="10"/>
    </row>
    <row r="20" spans="1:9">
      <c r="A20" s="85"/>
      <c r="B20" s="10"/>
      <c r="C20" s="95" t="s">
        <v>53</v>
      </c>
      <c r="D20" s="100"/>
      <c r="E20" s="100"/>
      <c r="F20" s="100"/>
      <c r="G20" s="34">
        <v>261000</v>
      </c>
      <c r="H20" s="28"/>
      <c r="I20" s="10"/>
    </row>
    <row r="21" spans="1:9">
      <c r="A21" s="85"/>
      <c r="B21" s="10"/>
      <c r="C21" s="10"/>
      <c r="D21" s="10"/>
      <c r="E21" s="10"/>
      <c r="F21" s="10"/>
      <c r="G21" s="10"/>
      <c r="H21" s="10"/>
      <c r="I21" s="10"/>
    </row>
  </sheetData>
  <sheetProtection password="C690" sheet="1" objects="1" scenarios="1" selectLockedCells="1" selectUnlockedCells="1"/>
  <mergeCells count="15">
    <mergeCell ref="C14:F14"/>
    <mergeCell ref="C13:F13"/>
    <mergeCell ref="C20:F20"/>
    <mergeCell ref="C19:F19"/>
    <mergeCell ref="C18:F18"/>
    <mergeCell ref="C17:F17"/>
    <mergeCell ref="C16:F16"/>
    <mergeCell ref="C15:F15"/>
    <mergeCell ref="F5:H5"/>
    <mergeCell ref="C10:E10"/>
    <mergeCell ref="C9:E9"/>
    <mergeCell ref="C8:E8"/>
    <mergeCell ref="C7:E7"/>
    <mergeCell ref="A1:D1"/>
    <mergeCell ref="C3:H3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75"/>
  <sheetViews>
    <sheetView showGridLines="0" zoomScaleNormal="100" workbookViewId="0">
      <selection activeCell="C1" sqref="C1:D1"/>
    </sheetView>
  </sheetViews>
  <sheetFormatPr defaultRowHeight="12.75"/>
  <cols>
    <col min="1" max="1" width="2.7109375" style="4" customWidth="1"/>
    <col min="2" max="7" width="12.7109375" style="4" customWidth="1"/>
    <col min="8" max="8" width="2.7109375" style="4" customWidth="1"/>
    <col min="9" max="35" width="12.7109375" style="4" customWidth="1"/>
    <col min="36" max="16384" width="9.140625" style="4"/>
  </cols>
  <sheetData>
    <row r="1" spans="1:10">
      <c r="B1" s="2" t="s">
        <v>0</v>
      </c>
      <c r="C1" s="89"/>
      <c r="D1" s="89"/>
    </row>
    <row r="2" spans="1:10">
      <c r="B2" s="2" t="s">
        <v>1</v>
      </c>
      <c r="C2" s="89"/>
      <c r="D2" s="89"/>
      <c r="J2"/>
    </row>
    <row r="3" spans="1:10">
      <c r="B3" s="3"/>
      <c r="C3" s="92" t="s">
        <v>66</v>
      </c>
      <c r="D3" s="92"/>
      <c r="J3"/>
    </row>
    <row r="4" spans="1:10">
      <c r="J4"/>
    </row>
    <row r="5" spans="1:10">
      <c r="A5" s="12"/>
      <c r="B5" s="103" t="s">
        <v>58</v>
      </c>
      <c r="C5" s="103"/>
      <c r="D5" s="103"/>
      <c r="E5" s="103"/>
      <c r="F5" s="103"/>
      <c r="G5" s="103"/>
      <c r="H5" s="18"/>
      <c r="I5" s="1"/>
      <c r="J5" s="1"/>
    </row>
    <row r="6" spans="1:10">
      <c r="A6" s="12"/>
      <c r="B6" s="103" t="s">
        <v>18</v>
      </c>
      <c r="C6" s="103"/>
      <c r="D6" s="103"/>
      <c r="E6" s="103"/>
      <c r="F6" s="103"/>
      <c r="G6" s="103"/>
      <c r="H6" s="18"/>
      <c r="I6" s="1"/>
      <c r="J6" s="1"/>
    </row>
    <row r="7" spans="1:10">
      <c r="A7" s="12"/>
      <c r="B7" s="17"/>
      <c r="C7" s="17"/>
      <c r="D7" s="17"/>
      <c r="E7" s="17"/>
      <c r="F7" s="17"/>
      <c r="G7" s="18"/>
      <c r="H7" s="18"/>
      <c r="I7" s="1"/>
      <c r="J7" s="1"/>
    </row>
    <row r="8" spans="1:10">
      <c r="A8" s="12"/>
      <c r="B8" s="58" t="s">
        <v>41</v>
      </c>
      <c r="C8" s="19"/>
      <c r="D8" s="17"/>
      <c r="E8" s="17"/>
      <c r="F8" s="20"/>
      <c r="G8" s="18"/>
      <c r="H8" s="18"/>
      <c r="I8" s="1"/>
      <c r="J8" s="1"/>
    </row>
    <row r="9" spans="1:10">
      <c r="A9" s="12"/>
      <c r="B9" s="47"/>
      <c r="C9" s="47"/>
      <c r="D9" s="46"/>
      <c r="E9" s="46" t="s">
        <v>19</v>
      </c>
      <c r="F9" s="46" t="s">
        <v>20</v>
      </c>
      <c r="G9" s="18"/>
      <c r="H9" s="18"/>
      <c r="I9" s="1"/>
      <c r="J9" s="1"/>
    </row>
    <row r="10" spans="1:10">
      <c r="A10" s="12"/>
      <c r="B10" s="48"/>
      <c r="C10" s="48"/>
      <c r="D10" s="49" t="s">
        <v>21</v>
      </c>
      <c r="E10" s="49" t="s">
        <v>22</v>
      </c>
      <c r="F10" s="49" t="s">
        <v>22</v>
      </c>
      <c r="G10" s="18"/>
      <c r="H10" s="18"/>
      <c r="I10" s="1"/>
      <c r="J10" s="1"/>
    </row>
    <row r="11" spans="1:10">
      <c r="A11" s="12"/>
      <c r="B11" s="105" t="s">
        <v>23</v>
      </c>
      <c r="C11" s="105"/>
      <c r="D11" s="65"/>
      <c r="E11" s="80"/>
      <c r="F11" s="67"/>
      <c r="G11" s="18"/>
      <c r="H11" s="12"/>
      <c r="I11" s="1"/>
      <c r="J11" s="1"/>
    </row>
    <row r="12" spans="1:10">
      <c r="A12" s="12"/>
      <c r="B12" s="104" t="s">
        <v>24</v>
      </c>
      <c r="C12" s="104"/>
      <c r="D12" s="38"/>
      <c r="E12" s="81"/>
      <c r="F12" s="82"/>
      <c r="G12" s="18"/>
      <c r="H12" s="12"/>
      <c r="I12" s="1"/>
      <c r="J12" s="1"/>
    </row>
    <row r="13" spans="1:10">
      <c r="A13" s="12"/>
      <c r="B13" s="104" t="s">
        <v>25</v>
      </c>
      <c r="C13" s="104"/>
      <c r="D13" s="38"/>
      <c r="E13" s="81"/>
      <c r="F13" s="82"/>
      <c r="G13" s="12"/>
      <c r="H13" s="12"/>
    </row>
    <row r="14" spans="1:10">
      <c r="A14" s="12"/>
      <c r="B14" s="104" t="s">
        <v>26</v>
      </c>
      <c r="C14" s="104"/>
      <c r="D14" s="38"/>
      <c r="E14" s="81"/>
      <c r="F14" s="82"/>
      <c r="G14" s="12"/>
      <c r="H14" s="12"/>
    </row>
    <row r="15" spans="1:10">
      <c r="A15" s="12"/>
      <c r="B15" s="104" t="s">
        <v>27</v>
      </c>
      <c r="C15" s="104"/>
      <c r="D15" s="83"/>
      <c r="E15" s="70"/>
      <c r="F15" s="84"/>
      <c r="G15" s="12"/>
      <c r="H15" s="12"/>
    </row>
    <row r="16" spans="1:10" ht="13.5" thickBot="1">
      <c r="A16" s="12"/>
      <c r="B16" s="104" t="s">
        <v>59</v>
      </c>
      <c r="C16" s="104"/>
      <c r="D16" s="79"/>
      <c r="E16" s="21"/>
      <c r="F16" s="62"/>
      <c r="G16" s="12"/>
      <c r="H16" s="12"/>
    </row>
    <row r="17" spans="1:8" ht="13.5" thickTop="1">
      <c r="A17" s="12"/>
      <c r="B17" s="22"/>
      <c r="C17" s="22"/>
      <c r="D17" s="16" t="str">
        <f>IF(D16="","",IF(D16=150000,"Correct!","Try again!"))</f>
        <v/>
      </c>
      <c r="E17" s="23"/>
      <c r="F17" s="16" t="str">
        <f>IF(F16="","",IF(F16=3150000,"Correct!","Try again!"))</f>
        <v/>
      </c>
      <c r="G17" s="12"/>
      <c r="H17" s="12"/>
    </row>
    <row r="18" spans="1:8">
      <c r="A18" s="12"/>
      <c r="B18" s="22"/>
      <c r="C18" s="22"/>
      <c r="D18" s="23"/>
      <c r="E18" s="23"/>
      <c r="F18" s="23"/>
      <c r="G18" s="12"/>
      <c r="H18" s="12"/>
    </row>
    <row r="19" spans="1:8">
      <c r="A19" s="12"/>
      <c r="B19" s="22"/>
      <c r="C19" s="22"/>
      <c r="D19" s="23"/>
      <c r="E19" s="23"/>
      <c r="F19" s="23"/>
      <c r="G19" s="12"/>
      <c r="H19" s="12"/>
    </row>
    <row r="20" spans="1:8">
      <c r="A20" s="12"/>
      <c r="B20" s="106" t="s">
        <v>28</v>
      </c>
      <c r="C20" s="106"/>
      <c r="D20" s="21"/>
      <c r="E20" s="21"/>
      <c r="F20" s="21"/>
      <c r="G20" s="12"/>
      <c r="H20" s="12"/>
    </row>
    <row r="21" spans="1:8">
      <c r="A21" s="12"/>
      <c r="B21" s="107"/>
      <c r="C21" s="107"/>
      <c r="D21" s="50"/>
      <c r="E21" s="50" t="s">
        <v>19</v>
      </c>
      <c r="F21" s="51"/>
      <c r="G21" s="50" t="s">
        <v>20</v>
      </c>
      <c r="H21" s="12"/>
    </row>
    <row r="22" spans="1:8">
      <c r="A22" s="12"/>
      <c r="B22" s="107"/>
      <c r="C22" s="107"/>
      <c r="D22" s="52" t="s">
        <v>21</v>
      </c>
      <c r="E22" s="52" t="s">
        <v>22</v>
      </c>
      <c r="F22" s="26"/>
      <c r="G22" s="52" t="s">
        <v>22</v>
      </c>
      <c r="H22" s="12"/>
    </row>
    <row r="23" spans="1:8">
      <c r="A23" s="12"/>
      <c r="B23" s="107" t="s">
        <v>60</v>
      </c>
      <c r="C23" s="107"/>
      <c r="D23" s="64"/>
      <c r="E23" s="24"/>
      <c r="F23" s="12"/>
      <c r="G23" s="67"/>
      <c r="H23" s="12"/>
    </row>
    <row r="24" spans="1:8">
      <c r="A24" s="12"/>
      <c r="B24" s="107" t="s">
        <v>61</v>
      </c>
      <c r="C24" s="107"/>
      <c r="D24" s="74"/>
      <c r="E24" s="75"/>
      <c r="F24" s="74"/>
      <c r="G24" s="12"/>
      <c r="H24" s="12"/>
    </row>
    <row r="25" spans="1:8">
      <c r="A25" s="12"/>
      <c r="B25" s="107" t="s">
        <v>29</v>
      </c>
      <c r="C25" s="107"/>
      <c r="D25" s="76"/>
      <c r="E25" s="77"/>
      <c r="F25" s="78"/>
      <c r="G25" s="72"/>
      <c r="H25" s="12"/>
    </row>
    <row r="26" spans="1:8" ht="13.5" thickBot="1">
      <c r="A26" s="12"/>
      <c r="B26" s="107" t="s">
        <v>2</v>
      </c>
      <c r="C26" s="107"/>
      <c r="D26" s="22"/>
      <c r="E26" s="22"/>
      <c r="F26" s="12"/>
      <c r="G26" s="73"/>
      <c r="H26" s="12"/>
    </row>
    <row r="27" spans="1:8" ht="13.5" thickTop="1">
      <c r="A27" s="12"/>
      <c r="B27" s="107"/>
      <c r="C27" s="107"/>
      <c r="D27" s="10"/>
      <c r="E27" s="10"/>
      <c r="F27" s="10"/>
      <c r="G27" s="16" t="str">
        <f>IF(G26="","",IF(G26=2115000,"Correct!","Try again!"))</f>
        <v/>
      </c>
      <c r="H27" s="12"/>
    </row>
    <row r="28" spans="1:8">
      <c r="A28" s="12"/>
      <c r="B28" s="107"/>
      <c r="C28" s="107"/>
      <c r="D28" s="22"/>
      <c r="E28" s="22"/>
      <c r="F28" s="22"/>
      <c r="G28" s="12"/>
      <c r="H28" s="12"/>
    </row>
    <row r="29" spans="1:8">
      <c r="A29" s="12"/>
      <c r="B29" s="106" t="s">
        <v>30</v>
      </c>
      <c r="C29" s="106"/>
      <c r="D29" s="23"/>
      <c r="E29" s="23"/>
      <c r="F29" s="23"/>
      <c r="G29" s="12"/>
      <c r="H29" s="12"/>
    </row>
    <row r="30" spans="1:8">
      <c r="A30" s="12"/>
      <c r="B30" s="107"/>
      <c r="C30" s="107"/>
      <c r="D30" s="50"/>
      <c r="E30" s="50" t="s">
        <v>19</v>
      </c>
      <c r="F30" s="51"/>
      <c r="G30" s="50" t="s">
        <v>20</v>
      </c>
      <c r="H30" s="12"/>
    </row>
    <row r="31" spans="1:8">
      <c r="A31" s="12"/>
      <c r="B31" s="107"/>
      <c r="C31" s="107"/>
      <c r="D31" s="52" t="s">
        <v>21</v>
      </c>
      <c r="E31" s="52" t="s">
        <v>22</v>
      </c>
      <c r="F31" s="26"/>
      <c r="G31" s="52" t="s">
        <v>22</v>
      </c>
      <c r="H31" s="12"/>
    </row>
    <row r="32" spans="1:8">
      <c r="A32" s="12"/>
      <c r="B32" s="107" t="s">
        <v>60</v>
      </c>
      <c r="C32" s="107"/>
      <c r="D32" s="64"/>
      <c r="E32" s="24"/>
      <c r="F32" s="12"/>
      <c r="G32" s="67"/>
      <c r="H32" s="10"/>
    </row>
    <row r="33" spans="1:8">
      <c r="A33" s="12"/>
      <c r="B33" s="107" t="s">
        <v>62</v>
      </c>
      <c r="C33" s="107"/>
      <c r="D33" s="68"/>
      <c r="E33" s="69"/>
      <c r="F33" s="68"/>
      <c r="G33" s="12"/>
      <c r="H33" s="10"/>
    </row>
    <row r="34" spans="1:8">
      <c r="A34" s="12"/>
      <c r="B34" s="107"/>
      <c r="C34" s="107"/>
      <c r="D34" s="65"/>
      <c r="E34" s="70"/>
      <c r="F34" s="71"/>
      <c r="G34" s="66"/>
      <c r="H34" s="10"/>
    </row>
    <row r="35" spans="1:8" ht="13.5" thickBot="1">
      <c r="A35" s="12"/>
      <c r="B35" s="107" t="s">
        <v>2</v>
      </c>
      <c r="C35" s="107"/>
      <c r="D35" s="22"/>
      <c r="E35" s="22"/>
      <c r="F35" s="12"/>
      <c r="G35" s="62"/>
      <c r="H35" s="10"/>
    </row>
    <row r="36" spans="1:8" ht="13.5" thickTop="1">
      <c r="A36" s="12"/>
      <c r="B36" s="107"/>
      <c r="C36" s="107"/>
      <c r="D36" s="10"/>
      <c r="E36" s="10"/>
      <c r="F36" s="10"/>
      <c r="G36" s="16" t="str">
        <f>IF(G35="","",IF(G35=2499000,"Correct!","Try again!"))</f>
        <v/>
      </c>
      <c r="H36" s="10"/>
    </row>
    <row r="37" spans="1:8">
      <c r="A37" s="12"/>
      <c r="B37" s="107"/>
      <c r="C37" s="107"/>
      <c r="D37" s="22"/>
      <c r="E37" s="22"/>
      <c r="F37" s="22"/>
      <c r="G37" s="10"/>
      <c r="H37" s="10"/>
    </row>
    <row r="38" spans="1:8">
      <c r="A38" s="12"/>
      <c r="B38" s="106" t="s">
        <v>63</v>
      </c>
      <c r="C38" s="106"/>
      <c r="D38" s="106"/>
      <c r="E38" s="23"/>
      <c r="F38" s="23"/>
      <c r="G38" s="10"/>
      <c r="H38" s="10"/>
    </row>
    <row r="39" spans="1:8">
      <c r="A39" s="12"/>
      <c r="B39" s="107"/>
      <c r="C39" s="107"/>
      <c r="D39" s="50"/>
      <c r="E39" s="50" t="s">
        <v>19</v>
      </c>
      <c r="F39" s="51"/>
      <c r="G39" s="50" t="s">
        <v>20</v>
      </c>
      <c r="H39" s="10"/>
    </row>
    <row r="40" spans="1:8">
      <c r="A40" s="12"/>
      <c r="B40" s="107"/>
      <c r="C40" s="107"/>
      <c r="D40" s="52" t="s">
        <v>21</v>
      </c>
      <c r="E40" s="52" t="s">
        <v>22</v>
      </c>
      <c r="F40" s="26"/>
      <c r="G40" s="52" t="s">
        <v>22</v>
      </c>
      <c r="H40" s="10"/>
    </row>
    <row r="41" spans="1:8">
      <c r="A41" s="12"/>
      <c r="B41" s="107" t="s">
        <v>60</v>
      </c>
      <c r="C41" s="107"/>
      <c r="D41" s="64"/>
      <c r="E41" s="24"/>
      <c r="F41" s="12"/>
      <c r="G41" s="60"/>
      <c r="H41" s="10"/>
    </row>
    <row r="42" spans="1:8">
      <c r="A42" s="12"/>
      <c r="B42" s="107" t="s">
        <v>64</v>
      </c>
      <c r="C42" s="107"/>
      <c r="D42" s="65"/>
      <c r="E42" s="63"/>
      <c r="F42" s="12"/>
      <c r="G42" s="61"/>
      <c r="H42" s="10"/>
    </row>
    <row r="43" spans="1:8" ht="13.5" thickBot="1">
      <c r="A43" s="12"/>
      <c r="B43" s="107" t="s">
        <v>2</v>
      </c>
      <c r="C43" s="107"/>
      <c r="D43" s="22"/>
      <c r="E43" s="22"/>
      <c r="F43" s="12"/>
      <c r="G43" s="62"/>
      <c r="H43" s="12"/>
    </row>
    <row r="44" spans="1:8" ht="13.5" thickTop="1">
      <c r="A44" s="12"/>
      <c r="B44" s="45"/>
      <c r="C44" s="45"/>
      <c r="D44" s="45"/>
      <c r="E44" s="45"/>
      <c r="F44" s="45"/>
      <c r="G44" s="59" t="str">
        <f>IF(G43="","",IF(AND(G43&gt;=2310000,G43&lt;=2310000),"Correct!","Try again!"))</f>
        <v/>
      </c>
      <c r="H44" s="10"/>
    </row>
    <row r="45" spans="1:8">
      <c r="B45"/>
      <c r="C45"/>
      <c r="D45"/>
      <c r="E45"/>
      <c r="F45"/>
      <c r="G45"/>
      <c r="H45"/>
    </row>
    <row r="46" spans="1:8">
      <c r="B46"/>
      <c r="C46"/>
      <c r="D46"/>
      <c r="E46"/>
      <c r="F46"/>
      <c r="G46"/>
      <c r="H46"/>
    </row>
    <row r="47" spans="1:8">
      <c r="B47"/>
      <c r="C47"/>
      <c r="D47"/>
      <c r="E47"/>
      <c r="F47"/>
      <c r="G47"/>
      <c r="H47"/>
    </row>
    <row r="48" spans="1:8">
      <c r="B48"/>
      <c r="C48"/>
      <c r="D48"/>
      <c r="E48"/>
      <c r="F48"/>
      <c r="G48"/>
      <c r="H48"/>
    </row>
    <row r="49" spans="2:8">
      <c r="B49"/>
      <c r="C49"/>
      <c r="D49"/>
      <c r="E49"/>
      <c r="F49"/>
      <c r="G49"/>
      <c r="H49"/>
    </row>
    <row r="50" spans="2:8">
      <c r="B50"/>
      <c r="C50"/>
      <c r="D50"/>
      <c r="E50"/>
      <c r="F50"/>
      <c r="G50"/>
      <c r="H50"/>
    </row>
    <row r="51" spans="2:8">
      <c r="B51"/>
      <c r="C51"/>
      <c r="D51"/>
      <c r="E51"/>
      <c r="F51"/>
      <c r="G51"/>
      <c r="H51"/>
    </row>
    <row r="52" spans="2:8">
      <c r="B52"/>
      <c r="C52"/>
      <c r="D52"/>
      <c r="E52"/>
      <c r="F52"/>
      <c r="G52"/>
      <c r="H52"/>
    </row>
    <row r="53" spans="2:8">
      <c r="B53"/>
      <c r="C53"/>
      <c r="D53"/>
      <c r="E53"/>
      <c r="F53"/>
      <c r="G53"/>
      <c r="H53"/>
    </row>
    <row r="54" spans="2:8">
      <c r="B54"/>
      <c r="C54"/>
      <c r="D54"/>
      <c r="E54"/>
      <c r="F54"/>
      <c r="G54"/>
      <c r="H54"/>
    </row>
    <row r="55" spans="2:8">
      <c r="B55"/>
      <c r="C55"/>
      <c r="D55"/>
      <c r="E55"/>
      <c r="F55"/>
      <c r="G55"/>
      <c r="H55"/>
    </row>
    <row r="56" spans="2:8">
      <c r="B56"/>
      <c r="C56"/>
      <c r="D56"/>
      <c r="E56"/>
      <c r="F56"/>
      <c r="G56"/>
      <c r="H56"/>
    </row>
    <row r="57" spans="2:8">
      <c r="B57"/>
      <c r="C57"/>
      <c r="D57"/>
      <c r="E57"/>
      <c r="F57"/>
      <c r="G57"/>
      <c r="H57"/>
    </row>
    <row r="58" spans="2:8">
      <c r="B58"/>
      <c r="C58"/>
      <c r="D58"/>
      <c r="E58"/>
      <c r="F58"/>
      <c r="G58"/>
      <c r="H58"/>
    </row>
    <row r="59" spans="2:8">
      <c r="B59"/>
      <c r="C59"/>
      <c r="D59"/>
      <c r="E59"/>
      <c r="F59"/>
      <c r="G59"/>
      <c r="H59"/>
    </row>
    <row r="60" spans="2:8">
      <c r="B60"/>
      <c r="C60"/>
      <c r="D60"/>
      <c r="E60"/>
      <c r="F60"/>
      <c r="G60"/>
      <c r="H60"/>
    </row>
    <row r="61" spans="2:8">
      <c r="B61"/>
      <c r="C61"/>
      <c r="D61"/>
      <c r="E61"/>
      <c r="F61"/>
      <c r="G61"/>
      <c r="H61"/>
    </row>
    <row r="62" spans="2:8">
      <c r="B62"/>
      <c r="C62"/>
      <c r="D62"/>
      <c r="E62"/>
      <c r="F62"/>
      <c r="G62"/>
      <c r="H62"/>
    </row>
    <row r="63" spans="2:8">
      <c r="B63"/>
      <c r="C63"/>
      <c r="D63"/>
      <c r="E63"/>
      <c r="F63"/>
      <c r="G63"/>
      <c r="H63"/>
    </row>
    <row r="64" spans="2:8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</row>
    <row r="68" spans="2:8">
      <c r="B68"/>
      <c r="C68"/>
      <c r="D68"/>
      <c r="E68"/>
      <c r="F68"/>
      <c r="G68"/>
    </row>
    <row r="73" spans="2:8">
      <c r="H73" s="6"/>
    </row>
    <row r="75" spans="2:8">
      <c r="F75" s="6"/>
      <c r="G75" s="6"/>
    </row>
  </sheetData>
  <sheetProtection password="C690" sheet="1" objects="1" scenarios="1" selectLockedCells="1"/>
  <mergeCells count="35">
    <mergeCell ref="C3:D3"/>
    <mergeCell ref="C2:D2"/>
    <mergeCell ref="C1:D1"/>
    <mergeCell ref="B41:C41"/>
    <mergeCell ref="B42:C42"/>
    <mergeCell ref="B43:C43"/>
    <mergeCell ref="B34:C34"/>
    <mergeCell ref="B35:C35"/>
    <mergeCell ref="B36:C36"/>
    <mergeCell ref="B37:C37"/>
    <mergeCell ref="B39:C39"/>
    <mergeCell ref="B40:C40"/>
    <mergeCell ref="B27:C27"/>
    <mergeCell ref="B28:C28"/>
    <mergeCell ref="B30:C30"/>
    <mergeCell ref="B31:C31"/>
    <mergeCell ref="B32:C32"/>
    <mergeCell ref="B33:C33"/>
    <mergeCell ref="B29:C29"/>
    <mergeCell ref="B20:C20"/>
    <mergeCell ref="B38:D38"/>
    <mergeCell ref="B21:C21"/>
    <mergeCell ref="B22:C22"/>
    <mergeCell ref="B23:C23"/>
    <mergeCell ref="B24:C24"/>
    <mergeCell ref="B25:C25"/>
    <mergeCell ref="B26:C26"/>
    <mergeCell ref="B6:G6"/>
    <mergeCell ref="B5:G5"/>
    <mergeCell ref="B16:C16"/>
    <mergeCell ref="B15:C15"/>
    <mergeCell ref="B14:C14"/>
    <mergeCell ref="B13:C13"/>
    <mergeCell ref="B12:C12"/>
    <mergeCell ref="B11:C11"/>
  </mergeCells>
  <phoneticPr fontId="0" type="noConversion"/>
  <printOptions horizontalCentered="1" gridLinesSet="0"/>
  <pageMargins left="0" right="0" top="0.75" bottom="0.75" header="0.5" footer="0.5"/>
  <pageSetup scale="11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0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21" width="12.7109375" customWidth="1"/>
  </cols>
  <sheetData>
    <row r="1" spans="1:7">
      <c r="A1" s="109" t="s">
        <v>65</v>
      </c>
      <c r="B1" s="109"/>
      <c r="C1" s="109"/>
      <c r="D1" s="8"/>
      <c r="E1" s="8"/>
      <c r="F1" s="7"/>
    </row>
    <row r="2" spans="1:7">
      <c r="B2" s="7"/>
      <c r="C2" s="7"/>
      <c r="D2" s="7"/>
      <c r="E2" s="7"/>
      <c r="F2" s="7"/>
    </row>
    <row r="3" spans="1:7">
      <c r="A3" s="85"/>
      <c r="B3" s="108" t="s">
        <v>58</v>
      </c>
      <c r="C3" s="108"/>
      <c r="D3" s="108"/>
      <c r="E3" s="108"/>
      <c r="F3" s="108"/>
      <c r="G3" s="10"/>
    </row>
    <row r="4" spans="1:7">
      <c r="A4" s="85"/>
      <c r="B4" s="9"/>
      <c r="C4" s="9"/>
      <c r="D4" s="9"/>
      <c r="E4" s="9"/>
      <c r="F4" s="9"/>
      <c r="G4" s="10"/>
    </row>
    <row r="5" spans="1:7">
      <c r="A5" s="85"/>
      <c r="B5" s="100" t="s">
        <v>31</v>
      </c>
      <c r="C5" s="100"/>
      <c r="D5" s="100"/>
      <c r="E5" s="27">
        <v>23000</v>
      </c>
      <c r="F5" s="30"/>
      <c r="G5" s="10"/>
    </row>
    <row r="6" spans="1:7">
      <c r="A6" s="85"/>
      <c r="B6" s="100" t="s">
        <v>32</v>
      </c>
      <c r="C6" s="100"/>
      <c r="D6" s="100"/>
      <c r="E6" s="31">
        <v>15</v>
      </c>
      <c r="F6" s="30"/>
      <c r="G6" s="10"/>
    </row>
    <row r="7" spans="1:7">
      <c r="A7" s="85"/>
      <c r="B7" s="100"/>
      <c r="C7" s="100"/>
      <c r="D7" s="100"/>
      <c r="E7" s="29"/>
      <c r="F7" s="29"/>
      <c r="G7" s="10"/>
    </row>
    <row r="8" spans="1:7">
      <c r="A8" s="85"/>
      <c r="B8" s="102" t="s">
        <v>33</v>
      </c>
      <c r="C8" s="102"/>
      <c r="D8" s="102"/>
      <c r="E8" s="54" t="s">
        <v>21</v>
      </c>
      <c r="F8" s="54" t="s">
        <v>22</v>
      </c>
      <c r="G8" s="10"/>
    </row>
    <row r="9" spans="1:7">
      <c r="A9" s="85"/>
      <c r="B9" s="100" t="s">
        <v>34</v>
      </c>
      <c r="C9" s="100"/>
      <c r="D9" s="100"/>
      <c r="E9" s="27">
        <v>30000</v>
      </c>
      <c r="F9" s="31">
        <v>18</v>
      </c>
      <c r="G9" s="10"/>
    </row>
    <row r="10" spans="1:7">
      <c r="A10" s="85"/>
      <c r="B10" s="100" t="s">
        <v>35</v>
      </c>
      <c r="C10" s="100"/>
      <c r="D10" s="100"/>
      <c r="E10" s="27">
        <v>39000</v>
      </c>
      <c r="F10" s="32">
        <v>20</v>
      </c>
      <c r="G10" s="10"/>
    </row>
    <row r="11" spans="1:7">
      <c r="A11" s="85"/>
      <c r="B11" s="100" t="s">
        <v>36</v>
      </c>
      <c r="C11" s="100"/>
      <c r="D11" s="100"/>
      <c r="E11" s="27">
        <v>23000</v>
      </c>
      <c r="F11" s="32">
        <v>25</v>
      </c>
      <c r="G11" s="10"/>
    </row>
    <row r="12" spans="1:7">
      <c r="A12" s="85"/>
      <c r="B12" s="100" t="s">
        <v>37</v>
      </c>
      <c r="C12" s="100"/>
      <c r="D12" s="100"/>
      <c r="E12" s="53">
        <v>35000</v>
      </c>
      <c r="F12" s="55">
        <v>26</v>
      </c>
      <c r="G12" s="10"/>
    </row>
    <row r="13" spans="1:7">
      <c r="A13" s="85"/>
      <c r="B13" s="100"/>
      <c r="C13" s="100"/>
      <c r="D13" s="100"/>
      <c r="E13" s="28"/>
      <c r="F13" s="28"/>
      <c r="G13" s="10"/>
    </row>
    <row r="14" spans="1:7">
      <c r="A14" s="85"/>
      <c r="B14" s="100" t="s">
        <v>46</v>
      </c>
      <c r="C14" s="100"/>
      <c r="D14" s="100"/>
      <c r="E14" s="53">
        <v>40000</v>
      </c>
      <c r="F14" s="28"/>
      <c r="G14" s="10"/>
    </row>
    <row r="15" spans="1:7">
      <c r="A15" s="85"/>
      <c r="B15" s="100"/>
      <c r="C15" s="100"/>
      <c r="D15" s="100"/>
      <c r="E15" s="28"/>
      <c r="F15" s="28"/>
      <c r="G15" s="10"/>
    </row>
    <row r="16" spans="1:7">
      <c r="A16" s="85"/>
      <c r="B16" s="100" t="s">
        <v>12</v>
      </c>
      <c r="C16" s="100"/>
      <c r="D16" s="100"/>
      <c r="E16" s="29"/>
      <c r="F16" s="30"/>
      <c r="G16" s="10"/>
    </row>
    <row r="17" spans="1:7">
      <c r="A17" s="85"/>
      <c r="B17" s="100" t="s">
        <v>38</v>
      </c>
      <c r="C17" s="100"/>
      <c r="D17" s="100"/>
      <c r="E17" s="29"/>
      <c r="F17" s="56">
        <v>2155000</v>
      </c>
      <c r="G17" s="10"/>
    </row>
    <row r="18" spans="1:7">
      <c r="A18" s="85"/>
      <c r="B18" s="100" t="s">
        <v>39</v>
      </c>
      <c r="C18" s="100"/>
      <c r="D18" s="100"/>
      <c r="E18" s="29"/>
      <c r="F18" s="57">
        <v>2499000</v>
      </c>
      <c r="G18" s="10"/>
    </row>
    <row r="19" spans="1:7">
      <c r="A19" s="85"/>
      <c r="B19" s="100" t="s">
        <v>40</v>
      </c>
      <c r="C19" s="100"/>
      <c r="D19" s="100"/>
      <c r="E19" s="29"/>
      <c r="F19" s="57">
        <v>2310000</v>
      </c>
      <c r="G19" s="10"/>
    </row>
    <row r="20" spans="1:7">
      <c r="A20" s="85"/>
      <c r="B20" s="10"/>
      <c r="C20" s="10"/>
      <c r="D20" s="10"/>
      <c r="E20" s="10"/>
      <c r="F20" s="10"/>
      <c r="G20" s="10"/>
    </row>
  </sheetData>
  <sheetProtection password="C690" sheet="1" objects="1" scenarios="1" selectLockedCells="1" selectUnlockedCells="1"/>
  <mergeCells count="17">
    <mergeCell ref="A1:C1"/>
    <mergeCell ref="B16:D16"/>
    <mergeCell ref="B17:D17"/>
    <mergeCell ref="B18:D18"/>
    <mergeCell ref="B19:D19"/>
    <mergeCell ref="B8:D8"/>
    <mergeCell ref="B10:D10"/>
    <mergeCell ref="B11:D11"/>
    <mergeCell ref="B12:D12"/>
    <mergeCell ref="B13:D13"/>
    <mergeCell ref="B14:D14"/>
    <mergeCell ref="B15:D15"/>
    <mergeCell ref="B3:F3"/>
    <mergeCell ref="B5:D5"/>
    <mergeCell ref="B6:D6"/>
    <mergeCell ref="B7:D7"/>
    <mergeCell ref="B9:D9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P05-06A</vt:lpstr>
      <vt:lpstr>Given P05-06A</vt:lpstr>
      <vt:lpstr>P05-07A</vt:lpstr>
      <vt:lpstr>Given P05-07A</vt:lpstr>
      <vt:lpstr>'P05-06A'!Print_Area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2012-12-05T23:15:07Z</cp:lastPrinted>
  <dcterms:created xsi:type="dcterms:W3CDTF">2001-03-22T17:31:06Z</dcterms:created>
  <dcterms:modified xsi:type="dcterms:W3CDTF">2012-12-12T01:03:57Z</dcterms:modified>
</cp:coreProperties>
</file>