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08-01A" sheetId="1" r:id="rId1"/>
    <sheet name="Given P08-01A" sheetId="6" r:id="rId2"/>
    <sheet name="P08-02A" sheetId="2" r:id="rId3"/>
    <sheet name="Given P08-02A" sheetId="5" r:id="rId4"/>
  </sheets>
  <definedNames>
    <definedName name="_xlnm.Print_Area" localSheetId="0">'P08-01A'!$A$1:$H$52</definedName>
    <definedName name="_xlnm.Print_Area" localSheetId="2">'P08-02A'!$A$1:$I$55</definedName>
  </definedNames>
  <calcPr calcId="125725"/>
</workbook>
</file>

<file path=xl/calcChain.xml><?xml version="1.0" encoding="utf-8"?>
<calcChain xmlns="http://schemas.openxmlformats.org/spreadsheetml/2006/main">
  <c r="I53" i="2"/>
  <c r="I49"/>
  <c r="I45"/>
  <c r="I41"/>
  <c r="I37"/>
  <c r="I24"/>
  <c r="I23"/>
  <c r="I22"/>
  <c r="I21"/>
  <c r="H17"/>
  <c r="G17"/>
  <c r="F17"/>
  <c r="E17"/>
  <c r="D17"/>
  <c r="G13" i="1"/>
  <c r="G12"/>
  <c r="F37"/>
  <c r="G14"/>
  <c r="G28"/>
  <c r="G15"/>
  <c r="F32"/>
  <c r="G11"/>
</calcChain>
</file>

<file path=xl/comments1.xml><?xml version="1.0" encoding="utf-8"?>
<comments xmlns="http://schemas.openxmlformats.org/spreadsheetml/2006/main">
  <authors>
    <author>x</author>
  </authors>
  <commentList>
    <comment ref="D11" authorId="0">
      <text>
        <r>
          <rPr>
            <sz val="8"/>
            <color indexed="81"/>
            <rFont val="Tahoma"/>
            <family val="2"/>
          </rPr>
          <t>Enter appropriate data in yellow cells.  Your answers for "Apportioned Cost" will be verified.</t>
        </r>
      </text>
    </comment>
    <comment ref="F23" authorId="0">
      <text>
        <r>
          <rPr>
            <sz val="8"/>
            <color indexed="81"/>
            <rFont val="Tahoma"/>
            <family val="2"/>
          </rPr>
          <t>Enter appropriate data in yellow cells.  Your Credit entry will be verified.</t>
        </r>
      </text>
    </comment>
    <comment ref="B42" authorId="0">
      <text>
        <r>
          <rPr>
            <sz val="8"/>
            <color indexed="81"/>
            <rFont val="Tahoma"/>
            <family val="2"/>
          </rPr>
          <t>Enter a short answer in the space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D11" authorId="0">
      <text>
        <r>
          <rPr>
            <sz val="8"/>
            <color indexed="81"/>
            <rFont val="Tahoma"/>
            <family val="2"/>
          </rPr>
          <t>Enter appropriate data in yellow cells.  Your totals will be verified.</t>
        </r>
      </text>
    </comment>
    <comment ref="F21" authorId="0">
      <text>
        <r>
          <rPr>
            <sz val="8"/>
            <color indexed="81"/>
            <rFont val="Tahoma"/>
            <family val="2"/>
          </rPr>
          <t>Enter appropriate data in yellow cells.  Your answers for "Apportioned Cost" will be verified.</t>
        </r>
      </text>
    </comment>
    <comment ref="G32" authorId="0">
      <text>
        <r>
          <rPr>
            <sz val="8"/>
            <color indexed="81"/>
            <rFont val="Tahoma"/>
            <family val="2"/>
          </rPr>
          <t>Enter appropriate data in yellow cells.  Your Credit entry will be verified.</t>
        </r>
      </text>
    </comment>
  </commentList>
</comments>
</file>

<file path=xl/sharedStrings.xml><?xml version="1.0" encoding="utf-8"?>
<sst xmlns="http://schemas.openxmlformats.org/spreadsheetml/2006/main" count="142" uniqueCount="95">
  <si>
    <t>Student Name:</t>
  </si>
  <si>
    <t>Class:</t>
  </si>
  <si>
    <t>Cash price for all assets purchased</t>
  </si>
  <si>
    <t>Estimated market values:</t>
  </si>
  <si>
    <t xml:space="preserve">  Building</t>
  </si>
  <si>
    <t xml:space="preserve">  Land</t>
  </si>
  <si>
    <t xml:space="preserve">  Land improvements</t>
  </si>
  <si>
    <t>Schedule</t>
  </si>
  <si>
    <t>Appraised</t>
  </si>
  <si>
    <t>Percentage</t>
  </si>
  <si>
    <t>Apportioned</t>
  </si>
  <si>
    <t xml:space="preserve">  Useful life in years</t>
  </si>
  <si>
    <t>Value</t>
  </si>
  <si>
    <t>of Total</t>
  </si>
  <si>
    <t>Cost</t>
  </si>
  <si>
    <t xml:space="preserve">  Salvage value</t>
  </si>
  <si>
    <t>Building</t>
  </si>
  <si>
    <t>Land</t>
  </si>
  <si>
    <t>Land Improvements</t>
  </si>
  <si>
    <t>Vehicles</t>
  </si>
  <si>
    <t xml:space="preserve">  </t>
  </si>
  <si>
    <t>Totals</t>
  </si>
  <si>
    <t>General Journal</t>
  </si>
  <si>
    <t>Trans.</t>
  </si>
  <si>
    <t>Date</t>
  </si>
  <si>
    <t>Account Titles</t>
  </si>
  <si>
    <t>no.</t>
  </si>
  <si>
    <t>Debit</t>
  </si>
  <si>
    <t>Credit</t>
  </si>
  <si>
    <t xml:space="preserve">  Cash</t>
  </si>
  <si>
    <t>Straight-line depreciation on building =</t>
  </si>
  <si>
    <t>Double-declining-balance</t>
  </si>
  <si>
    <t>depreciation on land improvements =</t>
  </si>
  <si>
    <t>Building:</t>
  </si>
  <si>
    <t>Land improvements useful life in years</t>
  </si>
  <si>
    <t>Part 2:</t>
  </si>
  <si>
    <t>Part 3:</t>
  </si>
  <si>
    <t>Purchase price for land and 2 buildings</t>
  </si>
  <si>
    <t>Building Two:</t>
  </si>
  <si>
    <t xml:space="preserve">  Appraised value</t>
  </si>
  <si>
    <t>Land Improvements One:</t>
  </si>
  <si>
    <t>Improvements</t>
  </si>
  <si>
    <t>Two</t>
  </si>
  <si>
    <t>Three</t>
  </si>
  <si>
    <t>One</t>
  </si>
  <si>
    <t xml:space="preserve"> Jan. 1</t>
  </si>
  <si>
    <t>Appraised value of land only</t>
  </si>
  <si>
    <t>Purchase price *</t>
  </si>
  <si>
    <t>Cost to demolish Building One</t>
  </si>
  <si>
    <t>Demolition</t>
  </si>
  <si>
    <t>Cost to construct Building Three</t>
  </si>
  <si>
    <t>New building</t>
  </si>
  <si>
    <t>Building Three:</t>
  </si>
  <si>
    <t>New improvements</t>
  </si>
  <si>
    <t xml:space="preserve"> Dec. 31</t>
  </si>
  <si>
    <t>Cost of Land Improvements Two</t>
  </si>
  <si>
    <t>Land Improvements Two:</t>
  </si>
  <si>
    <t>* Allocation of Purchase Price:</t>
  </si>
  <si>
    <t xml:space="preserve">  Vehicles (4)</t>
  </si>
  <si>
    <t>Check figures:</t>
  </si>
  <si>
    <t>(2)</t>
  </si>
  <si>
    <t>(3)</t>
  </si>
  <si>
    <t>Part 4:  Defend or refute this statement:  Accelerated depreciation</t>
  </si>
  <si>
    <t xml:space="preserve">            results in payment of less taxes of the asset's life.</t>
  </si>
  <si>
    <t>Cost of additional land grading</t>
  </si>
  <si>
    <t>(1) Land costs</t>
  </si>
  <si>
    <t xml:space="preserve">     Building 2 costs</t>
  </si>
  <si>
    <t>(3) Depr. - Land improvement 1</t>
  </si>
  <si>
    <t xml:space="preserve">     Depr. - Land improvement 2</t>
  </si>
  <si>
    <t>Jan. 1</t>
  </si>
  <si>
    <t>Land grading</t>
  </si>
  <si>
    <t>To record asset purchases.</t>
  </si>
  <si>
    <t>To record cost of plant assets.</t>
  </si>
  <si>
    <t>To record depreciation.</t>
  </si>
  <si>
    <t>TIMBERLY CONSTRUCTION</t>
  </si>
  <si>
    <t>Estimated</t>
  </si>
  <si>
    <t>Market</t>
  </si>
  <si>
    <t>Percent</t>
  </si>
  <si>
    <t>MITZU CO.</t>
  </si>
  <si>
    <t>Building 2</t>
  </si>
  <si>
    <t>Land Improvements 1</t>
  </si>
  <si>
    <t>Building 3</t>
  </si>
  <si>
    <t>Land Improvements 2</t>
  </si>
  <si>
    <t>Depreciation Expense, Building 2</t>
  </si>
  <si>
    <t xml:space="preserve">  Accumulated Depreciation, Bldg. 2</t>
  </si>
  <si>
    <t>Depreciation Expense, Building 3</t>
  </si>
  <si>
    <t xml:space="preserve">  Accumulated Depreciation, Bldg. 3</t>
  </si>
  <si>
    <t>Depreciation Expense, Land Improvements 1</t>
  </si>
  <si>
    <t xml:space="preserve">  Accumulated Depreciation, Land Imp. 1</t>
  </si>
  <si>
    <t>Depreciation Expense, Land Improvements 2</t>
  </si>
  <si>
    <t xml:space="preserve">  Accumulated Depreciation, Land Imp. 2</t>
  </si>
  <si>
    <t>Given Data P08-02A:</t>
  </si>
  <si>
    <t>Given Data P08-01A:</t>
  </si>
  <si>
    <t>Problem 08-01A</t>
  </si>
  <si>
    <t>Problem 08-02A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</si>
</sst>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3">
    <font>
      <sz val="10"/>
      <name val="Arial"/>
    </font>
    <font>
      <b/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sz val="9"/>
      <color indexed="81"/>
      <name val="Tahoma"/>
      <family val="2"/>
    </font>
    <font>
      <sz val="9"/>
      <color indexed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/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4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5" borderId="0">
      <alignment horizontal="center"/>
    </xf>
    <xf numFmtId="41" fontId="2" fillId="6" borderId="0" applyBorder="0">
      <protection locked="0"/>
    </xf>
  </cellStyleXfs>
  <cellXfs count="112">
    <xf numFmtId="0" fontId="0" fillId="0" borderId="0" xfId="0"/>
    <xf numFmtId="0" fontId="3" fillId="0" borderId="0" xfId="0" applyFont="1"/>
    <xf numFmtId="0" fontId="4" fillId="0" borderId="0" xfId="0" applyFont="1" applyBorder="1" applyAlignment="1" applyProtection="1">
      <alignment horizontal="right"/>
    </xf>
    <xf numFmtId="0" fontId="4" fillId="0" borderId="0" xfId="0" applyFont="1" applyProtection="1"/>
    <xf numFmtId="0" fontId="4" fillId="0" borderId="0" xfId="0" applyFont="1"/>
    <xf numFmtId="3" fontId="6" fillId="0" borderId="0" xfId="0" applyNumberFormat="1" applyFont="1" applyProtection="1"/>
    <xf numFmtId="1" fontId="4" fillId="0" borderId="0" xfId="0" applyNumberFormat="1" applyFont="1" applyBorder="1" applyAlignment="1"/>
    <xf numFmtId="1" fontId="4" fillId="0" borderId="0" xfId="0" applyNumberFormat="1" applyFont="1" applyBorder="1" applyAlignment="1" applyProtection="1"/>
    <xf numFmtId="1" fontId="2" fillId="0" borderId="0" xfId="0" applyNumberFormat="1" applyFont="1" applyBorder="1" applyAlignment="1" applyProtection="1"/>
    <xf numFmtId="0" fontId="2" fillId="0" borderId="0" xfId="0" applyFont="1"/>
    <xf numFmtId="0" fontId="2" fillId="0" borderId="0" xfId="0" applyFont="1" applyAlignment="1" applyProtection="1">
      <alignment horizontal="left"/>
    </xf>
    <xf numFmtId="37" fontId="2" fillId="0" borderId="0" xfId="0" applyNumberFormat="1" applyFont="1" applyProtection="1"/>
    <xf numFmtId="5" fontId="2" fillId="0" borderId="0" xfId="0" applyNumberFormat="1" applyFont="1" applyBorder="1" applyProtection="1"/>
    <xf numFmtId="9" fontId="2" fillId="0" borderId="0" xfId="0" applyNumberFormat="1" applyFont="1" applyBorder="1" applyProtection="1"/>
    <xf numFmtId="6" fontId="2" fillId="0" borderId="0" xfId="2" applyNumberFormat="1" applyFont="1" applyBorder="1" applyProtection="1"/>
    <xf numFmtId="1" fontId="4" fillId="3" borderId="0" xfId="0" applyNumberFormat="1" applyFont="1" applyFill="1" applyBorder="1" applyAlignment="1"/>
    <xf numFmtId="0" fontId="0" fillId="3" borderId="0" xfId="0" applyFill="1"/>
    <xf numFmtId="1" fontId="4" fillId="3" borderId="0" xfId="0" applyNumberFormat="1" applyFont="1" applyFill="1" applyBorder="1" applyAlignment="1" applyProtection="1"/>
    <xf numFmtId="0" fontId="2" fillId="3" borderId="0" xfId="0" applyFont="1" applyFill="1" applyAlignment="1">
      <alignment horizontal="centerContinuous"/>
    </xf>
    <xf numFmtId="0" fontId="2" fillId="3" borderId="0" xfId="0" applyFont="1" applyFill="1"/>
    <xf numFmtId="0" fontId="2" fillId="3" borderId="1" xfId="0" applyFont="1" applyFill="1" applyBorder="1"/>
    <xf numFmtId="0" fontId="2" fillId="3" borderId="0" xfId="0" applyFont="1" applyFill="1" applyAlignment="1" applyProtection="1">
      <alignment horizontal="left"/>
    </xf>
    <xf numFmtId="5" fontId="2" fillId="3" borderId="0" xfId="0" applyNumberFormat="1" applyFont="1" applyFill="1" applyProtection="1"/>
    <xf numFmtId="37" fontId="2" fillId="3" borderId="0" xfId="0" applyNumberFormat="1" applyFont="1" applyFill="1" applyProtection="1"/>
    <xf numFmtId="37" fontId="2" fillId="3" borderId="0" xfId="0" applyNumberFormat="1" applyFont="1" applyFill="1" applyAlignment="1" applyProtection="1">
      <alignment horizontal="centerContinuous"/>
    </xf>
    <xf numFmtId="0" fontId="2" fillId="3" borderId="0" xfId="0" applyFont="1" applyFill="1" applyAlignment="1">
      <alignment horizontal="left"/>
    </xf>
    <xf numFmtId="0" fontId="5" fillId="3" borderId="0" xfId="0" applyFont="1" applyFill="1"/>
    <xf numFmtId="0" fontId="4" fillId="3" borderId="0" xfId="0" applyFont="1" applyFill="1"/>
    <xf numFmtId="37" fontId="2" fillId="3" borderId="1" xfId="0" applyNumberFormat="1" applyFont="1" applyFill="1" applyBorder="1" applyProtection="1"/>
    <xf numFmtId="0" fontId="2" fillId="3" borderId="0" xfId="0" applyFont="1" applyFill="1" applyAlignment="1" applyProtection="1">
      <alignment horizontal="right"/>
    </xf>
    <xf numFmtId="0" fontId="2" fillId="3" borderId="0" xfId="0" applyFont="1" applyFill="1" applyProtection="1"/>
    <xf numFmtId="0" fontId="10" fillId="3" borderId="0" xfId="0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1" fontId="2" fillId="3" borderId="0" xfId="0" applyNumberFormat="1" applyFont="1" applyFill="1" applyBorder="1" applyAlignment="1" applyProtection="1"/>
    <xf numFmtId="5" fontId="2" fillId="3" borderId="0" xfId="0" applyNumberFormat="1" applyFont="1" applyFill="1" applyBorder="1" applyProtection="1"/>
    <xf numFmtId="9" fontId="2" fillId="3" borderId="0" xfId="0" applyNumberFormat="1" applyFont="1" applyFill="1" applyBorder="1" applyProtection="1"/>
    <xf numFmtId="6" fontId="2" fillId="3" borderId="0" xfId="2" applyNumberFormat="1" applyFont="1" applyFill="1" applyBorder="1" applyProtection="1"/>
    <xf numFmtId="0" fontId="3" fillId="3" borderId="0" xfId="0" applyFont="1" applyFill="1"/>
    <xf numFmtId="6" fontId="4" fillId="3" borderId="0" xfId="0" applyNumberFormat="1" applyFont="1" applyFill="1"/>
    <xf numFmtId="0" fontId="5" fillId="3" borderId="0" xfId="0" applyFont="1" applyFill="1" applyAlignment="1" applyProtection="1">
      <alignment horizontal="center"/>
    </xf>
    <xf numFmtId="0" fontId="5" fillId="3" borderId="0" xfId="0" applyFont="1" applyFill="1" applyAlignment="1">
      <alignment horizontal="center"/>
    </xf>
    <xf numFmtId="37" fontId="5" fillId="3" borderId="0" xfId="0" applyNumberFormat="1" applyFont="1" applyFill="1" applyAlignment="1" applyProtection="1">
      <alignment horizontal="center"/>
    </xf>
    <xf numFmtId="0" fontId="5" fillId="3" borderId="1" xfId="0" applyFont="1" applyFill="1" applyBorder="1"/>
    <xf numFmtId="37" fontId="5" fillId="3" borderId="1" xfId="0" applyNumberFormat="1" applyFont="1" applyFill="1" applyBorder="1" applyAlignment="1" applyProtection="1">
      <alignment horizontal="center"/>
    </xf>
    <xf numFmtId="5" fontId="5" fillId="3" borderId="1" xfId="0" applyNumberFormat="1" applyFont="1" applyFill="1" applyBorder="1" applyAlignment="1" applyProtection="1">
      <alignment horizontal="center"/>
    </xf>
    <xf numFmtId="37" fontId="5" fillId="3" borderId="0" xfId="0" applyNumberFormat="1" applyFont="1" applyFill="1" applyProtection="1"/>
    <xf numFmtId="0" fontId="5" fillId="3" borderId="1" xfId="0" applyFont="1" applyFill="1" applyBorder="1" applyAlignment="1" applyProtection="1">
      <alignment horizontal="left"/>
    </xf>
    <xf numFmtId="0" fontId="5" fillId="3" borderId="1" xfId="0" applyFont="1" applyFill="1" applyBorder="1" applyAlignment="1" applyProtection="1">
      <alignment horizontal="center"/>
    </xf>
    <xf numFmtId="42" fontId="4" fillId="3" borderId="0" xfId="2" applyNumberFormat="1" applyFont="1" applyFill="1" applyBorder="1" applyAlignment="1"/>
    <xf numFmtId="42" fontId="4" fillId="3" borderId="0" xfId="1" applyNumberFormat="1" applyFont="1" applyFill="1" applyBorder="1" applyAlignment="1"/>
    <xf numFmtId="42" fontId="4" fillId="3" borderId="0" xfId="1" applyNumberFormat="1" applyFont="1" applyFill="1" applyBorder="1" applyAlignment="1" applyProtection="1"/>
    <xf numFmtId="42" fontId="0" fillId="3" borderId="0" xfId="2" applyNumberFormat="1" applyFont="1" applyFill="1"/>
    <xf numFmtId="42" fontId="0" fillId="3" borderId="0" xfId="1" applyNumberFormat="1" applyFont="1" applyFill="1"/>
    <xf numFmtId="41" fontId="4" fillId="3" borderId="0" xfId="1" applyNumberFormat="1" applyFont="1" applyFill="1" applyBorder="1" applyAlignment="1" applyProtection="1"/>
    <xf numFmtId="0" fontId="11" fillId="3" borderId="0" xfId="0" applyFont="1" applyFill="1"/>
    <xf numFmtId="5" fontId="5" fillId="3" borderId="0" xfId="0" applyNumberFormat="1" applyFont="1" applyFill="1" applyAlignment="1" applyProtection="1">
      <alignment horizontal="center"/>
    </xf>
    <xf numFmtId="41" fontId="2" fillId="3" borderId="0" xfId="1" applyNumberFormat="1" applyFont="1" applyFill="1" applyProtection="1"/>
    <xf numFmtId="41" fontId="2" fillId="3" borderId="0" xfId="0" applyNumberFormat="1" applyFont="1" applyFill="1" applyProtection="1"/>
    <xf numFmtId="42" fontId="4" fillId="3" borderId="0" xfId="0" applyNumberFormat="1" applyFont="1" applyFill="1" applyBorder="1" applyAlignment="1"/>
    <xf numFmtId="41" fontId="4" fillId="3" borderId="0" xfId="1" applyNumberFormat="1" applyFont="1" applyFill="1" applyBorder="1" applyAlignment="1"/>
    <xf numFmtId="5" fontId="2" fillId="2" borderId="2" xfId="0" applyNumberFormat="1" applyFont="1" applyFill="1" applyBorder="1" applyProtection="1">
      <protection locked="0"/>
    </xf>
    <xf numFmtId="37" fontId="2" fillId="2" borderId="0" xfId="0" applyNumberFormat="1" applyFont="1" applyFill="1" applyProtection="1">
      <protection locked="0"/>
    </xf>
    <xf numFmtId="37" fontId="2" fillId="2" borderId="3" xfId="0" applyNumberFormat="1" applyFont="1" applyFill="1" applyBorder="1" applyProtection="1">
      <protection locked="0"/>
    </xf>
    <xf numFmtId="6" fontId="2" fillId="2" borderId="0" xfId="2" applyNumberFormat="1" applyFont="1" applyFill="1" applyProtection="1">
      <protection locked="0"/>
    </xf>
    <xf numFmtId="9" fontId="2" fillId="2" borderId="4" xfId="0" applyNumberFormat="1" applyFont="1" applyFill="1" applyBorder="1" applyProtection="1">
      <protection locked="0"/>
    </xf>
    <xf numFmtId="5" fontId="2" fillId="2" borderId="0" xfId="0" applyNumberFormat="1" applyFont="1" applyFill="1" applyProtection="1">
      <protection locked="0"/>
    </xf>
    <xf numFmtId="9" fontId="2" fillId="2" borderId="5" xfId="0" applyNumberFormat="1" applyFont="1" applyFill="1" applyBorder="1" applyProtection="1">
      <protection locked="0"/>
    </xf>
    <xf numFmtId="38" fontId="2" fillId="2" borderId="1" xfId="1" applyNumberFormat="1" applyFont="1" applyFill="1" applyBorder="1" applyProtection="1">
      <protection locked="0"/>
    </xf>
    <xf numFmtId="9" fontId="2" fillId="2" borderId="6" xfId="0" applyNumberFormat="1" applyFont="1" applyFill="1" applyBorder="1" applyProtection="1">
      <protection locked="0"/>
    </xf>
    <xf numFmtId="9" fontId="2" fillId="2" borderId="7" xfId="0" applyNumberFormat="1" applyFont="1" applyFill="1" applyBorder="1" applyProtection="1">
      <protection locked="0"/>
    </xf>
    <xf numFmtId="6" fontId="2" fillId="2" borderId="2" xfId="2" applyNumberFormat="1" applyFont="1" applyFill="1" applyBorder="1" applyProtection="1">
      <protection locked="0"/>
    </xf>
    <xf numFmtId="0" fontId="4" fillId="0" borderId="0" xfId="0" applyFont="1" applyBorder="1"/>
    <xf numFmtId="0" fontId="8" fillId="4" borderId="0" xfId="0" applyFont="1" applyFill="1" applyBorder="1" applyAlignment="1">
      <alignment horizontal="center"/>
    </xf>
    <xf numFmtId="0" fontId="4" fillId="3" borderId="0" xfId="0" applyFont="1" applyFill="1" applyBorder="1"/>
    <xf numFmtId="0" fontId="8" fillId="3" borderId="0" xfId="0" applyFont="1" applyFill="1" applyBorder="1" applyAlignment="1">
      <alignment horizontal="center"/>
    </xf>
    <xf numFmtId="41" fontId="2" fillId="2" borderId="0" xfId="0" applyNumberFormat="1" applyFont="1" applyFill="1" applyProtection="1">
      <protection locked="0"/>
    </xf>
    <xf numFmtId="41" fontId="2" fillId="2" borderId="0" xfId="1" applyNumberFormat="1" applyFont="1" applyFill="1" applyProtection="1">
      <protection locked="0"/>
    </xf>
    <xf numFmtId="41" fontId="2" fillId="2" borderId="3" xfId="1" applyNumberFormat="1" applyFont="1" applyFill="1" applyBorder="1" applyProtection="1">
      <protection locked="0"/>
    </xf>
    <xf numFmtId="42" fontId="2" fillId="2" borderId="0" xfId="2" applyNumberFormat="1" applyFont="1" applyFill="1" applyProtection="1">
      <protection locked="0"/>
    </xf>
    <xf numFmtId="42" fontId="2" fillId="2" borderId="0" xfId="0" applyNumberFormat="1" applyFont="1" applyFill="1" applyProtection="1">
      <protection locked="0"/>
    </xf>
    <xf numFmtId="41" fontId="2" fillId="2" borderId="3" xfId="0" applyNumberFormat="1" applyFont="1" applyFill="1" applyBorder="1" applyProtection="1">
      <protection locked="0"/>
    </xf>
    <xf numFmtId="41" fontId="2" fillId="2" borderId="1" xfId="0" applyNumberFormat="1" applyFont="1" applyFill="1" applyBorder="1" applyProtection="1">
      <protection locked="0"/>
    </xf>
    <xf numFmtId="42" fontId="2" fillId="2" borderId="2" xfId="0" applyNumberFormat="1" applyFont="1" applyFill="1" applyBorder="1" applyProtection="1">
      <protection locked="0"/>
    </xf>
    <xf numFmtId="42" fontId="2" fillId="2" borderId="2" xfId="2" applyNumberFormat="1" applyFont="1" applyFill="1" applyBorder="1" applyProtection="1">
      <protection locked="0"/>
    </xf>
    <xf numFmtId="42" fontId="2" fillId="2" borderId="4" xfId="0" applyNumberFormat="1" applyFont="1" applyFill="1" applyBorder="1" applyProtection="1">
      <protection locked="0"/>
    </xf>
    <xf numFmtId="42" fontId="2" fillId="2" borderId="5" xfId="0" applyNumberFormat="1" applyFont="1" applyFill="1" applyBorder="1" applyProtection="1">
      <protection locked="0"/>
    </xf>
    <xf numFmtId="42" fontId="2" fillId="2" borderId="3" xfId="0" applyNumberFormat="1" applyFont="1" applyFill="1" applyBorder="1" applyProtection="1">
      <protection locked="0"/>
    </xf>
    <xf numFmtId="42" fontId="2" fillId="2" borderId="3" xfId="2" applyNumberFormat="1" applyFont="1" applyFill="1" applyBorder="1" applyProtection="1">
      <protection locked="0"/>
    </xf>
    <xf numFmtId="42" fontId="2" fillId="2" borderId="1" xfId="0" applyNumberFormat="1" applyFont="1" applyFill="1" applyBorder="1" applyProtection="1">
      <protection locked="0"/>
    </xf>
    <xf numFmtId="42" fontId="2" fillId="2" borderId="6" xfId="0" applyNumberFormat="1" applyFont="1" applyFill="1" applyBorder="1" applyProtection="1">
      <protection locked="0"/>
    </xf>
    <xf numFmtId="42" fontId="2" fillId="2" borderId="1" xfId="2" applyNumberFormat="1" applyFont="1" applyFill="1" applyBorder="1" applyProtection="1">
      <protection locked="0"/>
    </xf>
    <xf numFmtId="42" fontId="2" fillId="2" borderId="7" xfId="0" applyNumberFormat="1" applyFont="1" applyFill="1" applyBorder="1" applyProtection="1">
      <protection locked="0"/>
    </xf>
    <xf numFmtId="41" fontId="2" fillId="5" borderId="0" xfId="3">
      <alignment horizontal="center"/>
    </xf>
    <xf numFmtId="0" fontId="0" fillId="0" borderId="0" xfId="0"/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9" xfId="0" applyFont="1" applyFill="1" applyBorder="1" applyAlignment="1" applyProtection="1">
      <alignment horizontal="left" vertical="top" wrapText="1"/>
      <protection locked="0"/>
    </xf>
    <xf numFmtId="0" fontId="5" fillId="3" borderId="0" xfId="0" applyFont="1" applyFill="1" applyAlignment="1" applyProtection="1">
      <alignment horizontal="center"/>
    </xf>
    <xf numFmtId="0" fontId="2" fillId="3" borderId="8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5" fillId="0" borderId="0" xfId="0" applyFont="1" applyAlignment="1" applyProtection="1">
      <alignment horizontal="left"/>
      <protection locked="0"/>
    </xf>
    <xf numFmtId="0" fontId="12" fillId="3" borderId="0" xfId="0" applyFont="1" applyFill="1" applyAlignment="1">
      <alignment horizontal="left"/>
    </xf>
    <xf numFmtId="0" fontId="5" fillId="3" borderId="0" xfId="0" applyFont="1" applyFill="1" applyAlignment="1">
      <alignment horizontal="center"/>
    </xf>
    <xf numFmtId="1" fontId="4" fillId="3" borderId="0" xfId="0" applyNumberFormat="1" applyFont="1" applyFill="1" applyBorder="1" applyAlignment="1">
      <alignment horizontal="left"/>
    </xf>
    <xf numFmtId="0" fontId="1" fillId="3" borderId="0" xfId="0" applyFont="1" applyFill="1" applyAlignment="1" applyProtection="1">
      <alignment horizontal="center"/>
    </xf>
    <xf numFmtId="1" fontId="2" fillId="0" borderId="0" xfId="0" applyNumberFormat="1" applyFont="1" applyBorder="1" applyAlignment="1" applyProtection="1">
      <alignment horizontal="left"/>
    </xf>
    <xf numFmtId="0" fontId="12" fillId="3" borderId="0" xfId="0" applyFont="1" applyFill="1" applyAlignment="1" applyProtection="1">
      <alignment horizontal="left"/>
    </xf>
    <xf numFmtId="1" fontId="5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 applyProtection="1">
      <alignment horizontal="left"/>
    </xf>
    <xf numFmtId="1" fontId="1" fillId="3" borderId="0" xfId="0" applyNumberFormat="1" applyFont="1" applyFill="1" applyBorder="1" applyAlignment="1">
      <alignment horizontal="center"/>
    </xf>
    <xf numFmtId="1" fontId="2" fillId="0" borderId="0" xfId="0" applyNumberFormat="1" applyFont="1" applyBorder="1" applyAlignment="1">
      <alignment horizontal="left"/>
    </xf>
  </cellXfs>
  <cellStyles count="5">
    <cellStyle name="Comma" xfId="1" builtinId="3"/>
    <cellStyle name="Currency" xfId="2" builtinId="4"/>
    <cellStyle name="MH Blue w/ #" xfId="3"/>
    <cellStyle name="MH Yellow w/#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P81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4" customWidth="1"/>
    <col min="2" max="7" width="12.7109375" style="4" customWidth="1"/>
    <col min="8" max="8" width="2.7109375" style="4" customWidth="1"/>
    <col min="9" max="33" width="12.7109375" style="4" customWidth="1"/>
    <col min="34" max="16384" width="9.140625" style="4"/>
  </cols>
  <sheetData>
    <row r="1" spans="1:8">
      <c r="B1" s="2" t="s">
        <v>0</v>
      </c>
      <c r="C1" s="101"/>
      <c r="D1" s="101"/>
    </row>
    <row r="2" spans="1:8">
      <c r="B2" s="2" t="s">
        <v>1</v>
      </c>
      <c r="C2" s="101"/>
      <c r="D2" s="101"/>
    </row>
    <row r="3" spans="1:8">
      <c r="B3" s="3"/>
      <c r="C3" s="100" t="s">
        <v>93</v>
      </c>
      <c r="D3" s="100"/>
    </row>
    <row r="4" spans="1:8">
      <c r="A4"/>
    </row>
    <row r="5" spans="1:8">
      <c r="A5" s="92"/>
      <c r="B5" s="97" t="s">
        <v>74</v>
      </c>
      <c r="C5" s="97"/>
      <c r="D5" s="97"/>
      <c r="E5" s="97"/>
      <c r="F5" s="97"/>
      <c r="G5" s="27"/>
      <c r="H5" s="37"/>
    </row>
    <row r="6" spans="1:8">
      <c r="A6" s="92"/>
      <c r="B6" s="103" t="s">
        <v>7</v>
      </c>
      <c r="C6" s="103"/>
      <c r="D6" s="103"/>
      <c r="E6" s="103"/>
      <c r="F6" s="103"/>
      <c r="G6" s="27"/>
      <c r="H6" s="37"/>
    </row>
    <row r="7" spans="1:8">
      <c r="A7" s="92"/>
      <c r="B7" s="19"/>
      <c r="C7" s="19"/>
      <c r="D7" s="19"/>
      <c r="E7" s="19"/>
      <c r="F7" s="19"/>
      <c r="G7" s="27"/>
      <c r="H7" s="37"/>
    </row>
    <row r="8" spans="1:8">
      <c r="A8" s="92"/>
      <c r="B8" s="19"/>
      <c r="C8" s="19"/>
      <c r="D8" s="40" t="s">
        <v>75</v>
      </c>
      <c r="E8" s="19"/>
      <c r="F8" s="19"/>
      <c r="G8" s="27"/>
      <c r="H8" s="37"/>
    </row>
    <row r="9" spans="1:8">
      <c r="A9" s="92"/>
      <c r="B9" s="26"/>
      <c r="C9" s="26"/>
      <c r="D9" s="41" t="s">
        <v>76</v>
      </c>
      <c r="E9" s="41" t="s">
        <v>77</v>
      </c>
      <c r="F9" s="41" t="s">
        <v>10</v>
      </c>
      <c r="G9" s="15"/>
      <c r="H9" s="37"/>
    </row>
    <row r="10" spans="1:8">
      <c r="A10" s="92"/>
      <c r="B10" s="42"/>
      <c r="C10" s="42"/>
      <c r="D10" s="43" t="s">
        <v>12</v>
      </c>
      <c r="E10" s="44" t="s">
        <v>13</v>
      </c>
      <c r="F10" s="44" t="s">
        <v>14</v>
      </c>
      <c r="G10" s="15"/>
      <c r="H10" s="37"/>
    </row>
    <row r="11" spans="1:8">
      <c r="A11" s="92"/>
      <c r="B11" s="21" t="s">
        <v>16</v>
      </c>
      <c r="C11" s="21"/>
      <c r="D11" s="63"/>
      <c r="E11" s="64"/>
      <c r="F11" s="65"/>
      <c r="G11" s="32" t="str">
        <f>IF(F11="","",IF(F11=477000,"«- Correct!","«- Try again!"))</f>
        <v/>
      </c>
      <c r="H11" s="38"/>
    </row>
    <row r="12" spans="1:8">
      <c r="A12" s="92"/>
      <c r="B12" s="21" t="s">
        <v>17</v>
      </c>
      <c r="C12" s="21"/>
      <c r="D12" s="62"/>
      <c r="E12" s="66"/>
      <c r="F12" s="62"/>
      <c r="G12" s="32" t="str">
        <f>IF(F12="","",IF(F12=279000,"«- Correct!","«- Try again!"))</f>
        <v/>
      </c>
      <c r="H12" s="27"/>
    </row>
    <row r="13" spans="1:8">
      <c r="A13" s="92"/>
      <c r="B13" s="21" t="s">
        <v>18</v>
      </c>
      <c r="C13" s="21"/>
      <c r="D13" s="62"/>
      <c r="E13" s="66"/>
      <c r="F13" s="62"/>
      <c r="G13" s="32" t="str">
        <f>IF(F13="","",IF(F13=27000,"«- Correct!","«- Try again!"))</f>
        <v/>
      </c>
      <c r="H13" s="27"/>
    </row>
    <row r="14" spans="1:8">
      <c r="A14" s="92"/>
      <c r="B14" s="21" t="s">
        <v>19</v>
      </c>
      <c r="C14" s="21"/>
      <c r="D14" s="67"/>
      <c r="E14" s="68"/>
      <c r="F14" s="67"/>
      <c r="G14" s="32" t="str">
        <f>IF(F14="","",IF(F14=117000,"«- Correct!","«- Try again!"))</f>
        <v/>
      </c>
      <c r="H14" s="27"/>
    </row>
    <row r="15" spans="1:8" ht="13.5" thickBot="1">
      <c r="A15" s="92"/>
      <c r="B15" s="21" t="s">
        <v>21</v>
      </c>
      <c r="C15" s="21"/>
      <c r="D15" s="60"/>
      <c r="E15" s="69"/>
      <c r="F15" s="70"/>
      <c r="G15" s="32" t="str">
        <f>IF(F15="","",IF(F15=900000,"«- Correct!","«- Try again!"))</f>
        <v/>
      </c>
      <c r="H15" s="27"/>
    </row>
    <row r="16" spans="1:8" ht="13.5" thickTop="1">
      <c r="A16" s="92"/>
      <c r="B16" s="21"/>
      <c r="C16" s="21"/>
      <c r="D16" s="34"/>
      <c r="E16" s="35"/>
      <c r="F16" s="36"/>
      <c r="G16" s="33"/>
      <c r="H16" s="27"/>
    </row>
    <row r="17" spans="1:8">
      <c r="B17" s="10"/>
      <c r="C17" s="10"/>
      <c r="D17" s="12"/>
      <c r="E17" s="13"/>
      <c r="F17" s="14"/>
      <c r="G17" s="8"/>
    </row>
    <row r="18" spans="1:8">
      <c r="A18" s="92"/>
      <c r="B18" s="97" t="s">
        <v>74</v>
      </c>
      <c r="C18" s="97"/>
      <c r="D18" s="97"/>
      <c r="E18" s="97"/>
      <c r="F18" s="97"/>
      <c r="G18" s="97"/>
      <c r="H18" s="27"/>
    </row>
    <row r="19" spans="1:8">
      <c r="A19" s="92"/>
      <c r="B19" s="97" t="s">
        <v>22</v>
      </c>
      <c r="C19" s="97"/>
      <c r="D19" s="97"/>
      <c r="E19" s="97"/>
      <c r="F19" s="97"/>
      <c r="G19" s="97"/>
      <c r="H19" s="27"/>
    </row>
    <row r="20" spans="1:8">
      <c r="A20" s="92"/>
      <c r="B20" s="19"/>
      <c r="C20" s="19"/>
      <c r="D20" s="23"/>
      <c r="E20" s="23"/>
      <c r="F20" s="19"/>
      <c r="G20" s="22"/>
      <c r="H20" s="27"/>
    </row>
    <row r="21" spans="1:8">
      <c r="A21" s="92"/>
      <c r="B21" s="26"/>
      <c r="C21" s="26"/>
      <c r="D21" s="45"/>
      <c r="E21" s="39" t="s">
        <v>23</v>
      </c>
      <c r="F21" s="45"/>
      <c r="G21" s="45"/>
      <c r="H21" s="27"/>
    </row>
    <row r="22" spans="1:8">
      <c r="A22" s="92"/>
      <c r="B22" s="46" t="s">
        <v>24</v>
      </c>
      <c r="C22" s="46"/>
      <c r="D22" s="47" t="s">
        <v>25</v>
      </c>
      <c r="E22" s="47" t="s">
        <v>26</v>
      </c>
      <c r="F22" s="47" t="s">
        <v>27</v>
      </c>
      <c r="G22" s="47" t="s">
        <v>28</v>
      </c>
      <c r="H22" s="27"/>
    </row>
    <row r="23" spans="1:8">
      <c r="A23" s="92"/>
      <c r="B23" s="21" t="s">
        <v>69</v>
      </c>
      <c r="C23" s="21"/>
      <c r="D23" s="98" t="s">
        <v>16</v>
      </c>
      <c r="E23" s="98"/>
      <c r="F23" s="61"/>
      <c r="G23" s="23"/>
      <c r="H23" s="27"/>
    </row>
    <row r="24" spans="1:8">
      <c r="A24" s="92"/>
      <c r="B24" s="25"/>
      <c r="C24" s="25"/>
      <c r="D24" s="99" t="s">
        <v>17</v>
      </c>
      <c r="E24" s="99"/>
      <c r="F24" s="62"/>
      <c r="G24" s="23"/>
      <c r="H24" s="27"/>
    </row>
    <row r="25" spans="1:8">
      <c r="A25" s="92"/>
      <c r="B25" s="25"/>
      <c r="C25" s="25"/>
      <c r="D25" s="99" t="s">
        <v>18</v>
      </c>
      <c r="E25" s="99"/>
      <c r="F25" s="62"/>
      <c r="G25" s="23"/>
      <c r="H25" s="27"/>
    </row>
    <row r="26" spans="1:8">
      <c r="A26" s="92"/>
      <c r="B26" s="25"/>
      <c r="C26" s="25"/>
      <c r="D26" s="99" t="s">
        <v>19</v>
      </c>
      <c r="E26" s="99"/>
      <c r="F26" s="61"/>
      <c r="G26" s="23"/>
      <c r="H26" s="27"/>
    </row>
    <row r="27" spans="1:8">
      <c r="A27" s="92"/>
      <c r="B27" s="25"/>
      <c r="C27" s="25"/>
      <c r="D27" s="99" t="s">
        <v>29</v>
      </c>
      <c r="E27" s="99"/>
      <c r="F27" s="23"/>
      <c r="G27" s="61"/>
      <c r="H27" s="32"/>
    </row>
    <row r="28" spans="1:8">
      <c r="A28" s="92"/>
      <c r="B28" s="19"/>
      <c r="C28" s="19"/>
      <c r="D28" s="102" t="s">
        <v>71</v>
      </c>
      <c r="E28" s="102"/>
      <c r="F28" s="102"/>
      <c r="G28" s="32" t="str">
        <f>IF(G27="","",IF(G27=900000,"Correct!","Try again!"))</f>
        <v/>
      </c>
      <c r="H28" s="27"/>
    </row>
    <row r="29" spans="1:8">
      <c r="A29" s="92"/>
      <c r="B29" s="19"/>
      <c r="C29" s="19"/>
      <c r="D29" s="19"/>
      <c r="E29" s="19"/>
      <c r="F29" s="23"/>
      <c r="G29" s="23"/>
      <c r="H29" s="27"/>
    </row>
    <row r="30" spans="1:8">
      <c r="B30" s="9"/>
      <c r="C30" s="9"/>
      <c r="D30" s="9"/>
      <c r="E30" s="9"/>
      <c r="F30" s="11"/>
      <c r="G30" s="11"/>
    </row>
    <row r="31" spans="1:8">
      <c r="A31" s="92"/>
      <c r="B31" s="26" t="s">
        <v>35</v>
      </c>
      <c r="C31" s="26"/>
      <c r="D31" s="22"/>
      <c r="E31" s="22"/>
      <c r="F31" s="22"/>
      <c r="G31" s="33"/>
      <c r="H31" s="27"/>
    </row>
    <row r="32" spans="1:8" ht="13.5" thickBot="1">
      <c r="A32" s="92"/>
      <c r="B32" s="21" t="s">
        <v>30</v>
      </c>
      <c r="C32" s="21"/>
      <c r="D32" s="23"/>
      <c r="E32" s="60"/>
      <c r="F32" s="32" t="str">
        <f>IF(E32="","",IF(E32=30000,"«- Correct!","«- Try again!"))</f>
        <v/>
      </c>
      <c r="G32" s="32"/>
      <c r="H32" s="27"/>
    </row>
    <row r="33" spans="1:16" ht="13.5" thickTop="1">
      <c r="A33" s="92"/>
      <c r="B33" s="21"/>
      <c r="C33" s="21"/>
      <c r="D33" s="23"/>
      <c r="E33" s="23"/>
      <c r="F33" s="32"/>
      <c r="G33" s="32"/>
      <c r="H33" s="27"/>
    </row>
    <row r="34" spans="1:16">
      <c r="B34" s="10"/>
      <c r="C34" s="10"/>
      <c r="D34" s="11"/>
      <c r="E34" s="11"/>
      <c r="F34" s="12"/>
      <c r="G34" s="8"/>
      <c r="H34"/>
    </row>
    <row r="35" spans="1:16">
      <c r="A35" s="92"/>
      <c r="B35" s="26" t="s">
        <v>36</v>
      </c>
      <c r="C35" s="26"/>
      <c r="D35" s="23"/>
      <c r="E35" s="23"/>
      <c r="F35" s="23"/>
      <c r="G35" s="33"/>
      <c r="H35" s="16"/>
    </row>
    <row r="36" spans="1:16">
      <c r="A36" s="92"/>
      <c r="B36" s="21" t="s">
        <v>31</v>
      </c>
      <c r="C36" s="21"/>
      <c r="D36" s="23"/>
      <c r="E36" s="23"/>
      <c r="F36" s="23"/>
      <c r="G36" s="33"/>
      <c r="H36" s="16"/>
    </row>
    <row r="37" spans="1:16" ht="13.5" thickBot="1">
      <c r="A37" s="92"/>
      <c r="B37" s="21" t="s">
        <v>32</v>
      </c>
      <c r="C37" s="21"/>
      <c r="D37" s="23"/>
      <c r="E37" s="60"/>
      <c r="F37" s="32" t="str">
        <f>IF(E37="","",IF(E37=10800,"«- Correct!","«- Try again!"))</f>
        <v/>
      </c>
      <c r="G37" s="32"/>
      <c r="H37" s="16"/>
    </row>
    <row r="38" spans="1:16" ht="13.5" thickTop="1">
      <c r="A38" s="92"/>
      <c r="B38" s="27"/>
      <c r="C38" s="27"/>
      <c r="D38" s="27"/>
      <c r="E38" s="16"/>
      <c r="F38" s="16"/>
      <c r="G38" s="16"/>
      <c r="H38" s="16"/>
    </row>
    <row r="39" spans="1:16">
      <c r="E39"/>
      <c r="F39"/>
      <c r="G39"/>
      <c r="H39"/>
    </row>
    <row r="40" spans="1:16">
      <c r="A40" s="92"/>
      <c r="B40" s="27" t="s">
        <v>62</v>
      </c>
      <c r="C40" s="27"/>
      <c r="D40" s="27"/>
      <c r="E40" s="27"/>
      <c r="F40" s="27"/>
      <c r="G40" s="27"/>
      <c r="H40" s="16"/>
    </row>
    <row r="41" spans="1:16">
      <c r="A41" s="92"/>
      <c r="B41" s="27" t="s">
        <v>63</v>
      </c>
      <c r="C41" s="27"/>
      <c r="D41" s="27"/>
      <c r="E41" s="27"/>
      <c r="F41" s="27"/>
      <c r="G41" s="27"/>
      <c r="H41" s="16"/>
      <c r="I41"/>
      <c r="J41"/>
      <c r="K41"/>
      <c r="L41"/>
      <c r="M41"/>
      <c r="N41"/>
      <c r="O41"/>
      <c r="P41"/>
    </row>
    <row r="42" spans="1:16">
      <c r="A42" s="92"/>
      <c r="B42" s="94"/>
      <c r="C42" s="95"/>
      <c r="D42" s="95"/>
      <c r="E42" s="95"/>
      <c r="F42" s="95"/>
      <c r="G42" s="95"/>
      <c r="H42" s="16"/>
      <c r="I42"/>
      <c r="J42"/>
      <c r="K42"/>
      <c r="L42"/>
      <c r="M42"/>
      <c r="N42"/>
      <c r="O42"/>
      <c r="P42"/>
    </row>
    <row r="43" spans="1:16">
      <c r="A43" s="92"/>
      <c r="B43" s="95"/>
      <c r="C43" s="95"/>
      <c r="D43" s="95"/>
      <c r="E43" s="95"/>
      <c r="F43" s="95"/>
      <c r="G43" s="95"/>
      <c r="H43" s="16"/>
      <c r="I43"/>
      <c r="J43" s="93"/>
      <c r="K43" s="93"/>
      <c r="L43" s="93"/>
      <c r="M43" s="93"/>
      <c r="N43" s="93"/>
      <c r="O43" s="93"/>
      <c r="P43"/>
    </row>
    <row r="44" spans="1:16">
      <c r="A44" s="92"/>
      <c r="B44" s="95"/>
      <c r="C44" s="95"/>
      <c r="D44" s="95"/>
      <c r="E44" s="95"/>
      <c r="F44" s="95"/>
      <c r="G44" s="95"/>
      <c r="H44" s="16"/>
      <c r="I44"/>
      <c r="J44" s="93"/>
      <c r="K44" s="93"/>
      <c r="L44" s="93"/>
      <c r="M44" s="93"/>
      <c r="N44" s="93"/>
      <c r="O44" s="93"/>
      <c r="P44"/>
    </row>
    <row r="45" spans="1:16">
      <c r="A45" s="92"/>
      <c r="B45" s="95"/>
      <c r="C45" s="95"/>
      <c r="D45" s="95"/>
      <c r="E45" s="95"/>
      <c r="F45" s="95"/>
      <c r="G45" s="95"/>
      <c r="H45" s="16"/>
      <c r="I45"/>
      <c r="J45" s="93"/>
      <c r="K45" s="93"/>
      <c r="L45" s="93"/>
      <c r="M45" s="93"/>
      <c r="N45" s="93"/>
      <c r="O45" s="93"/>
      <c r="P45"/>
    </row>
    <row r="46" spans="1:16">
      <c r="A46" s="92"/>
      <c r="B46" s="95"/>
      <c r="C46" s="95"/>
      <c r="D46" s="95"/>
      <c r="E46" s="95"/>
      <c r="F46" s="95"/>
      <c r="G46" s="95"/>
      <c r="H46" s="16"/>
      <c r="I46"/>
      <c r="J46" s="93"/>
      <c r="K46" s="93"/>
      <c r="L46" s="93"/>
      <c r="M46" s="93"/>
      <c r="N46" s="93"/>
      <c r="O46" s="93"/>
      <c r="P46"/>
    </row>
    <row r="47" spans="1:16">
      <c r="A47" s="92"/>
      <c r="B47" s="95"/>
      <c r="C47" s="95"/>
      <c r="D47" s="95"/>
      <c r="E47" s="95"/>
      <c r="F47" s="95"/>
      <c r="G47" s="95"/>
      <c r="H47" s="16"/>
      <c r="I47"/>
      <c r="J47" s="93"/>
      <c r="K47" s="93"/>
      <c r="L47" s="93"/>
      <c r="M47" s="93"/>
      <c r="N47" s="93"/>
      <c r="O47" s="93"/>
      <c r="P47"/>
    </row>
    <row r="48" spans="1:16">
      <c r="A48" s="92"/>
      <c r="B48" s="95"/>
      <c r="C48" s="95"/>
      <c r="D48" s="95"/>
      <c r="E48" s="95"/>
      <c r="F48" s="95"/>
      <c r="G48" s="95"/>
      <c r="H48" s="16"/>
      <c r="I48"/>
      <c r="J48" s="93"/>
      <c r="K48" s="93"/>
      <c r="L48" s="93"/>
      <c r="M48" s="93"/>
      <c r="N48" s="93"/>
      <c r="O48" s="93"/>
      <c r="P48"/>
    </row>
    <row r="49" spans="1:16">
      <c r="A49" s="92"/>
      <c r="B49" s="95"/>
      <c r="C49" s="95"/>
      <c r="D49" s="95"/>
      <c r="E49" s="95"/>
      <c r="F49" s="95"/>
      <c r="G49" s="95"/>
      <c r="H49" s="16"/>
      <c r="I49"/>
      <c r="J49" s="93"/>
      <c r="K49" s="93"/>
      <c r="L49" s="93"/>
      <c r="M49" s="93"/>
      <c r="N49" s="93"/>
      <c r="O49" s="93"/>
      <c r="P49"/>
    </row>
    <row r="50" spans="1:16">
      <c r="A50" s="92"/>
      <c r="B50" s="95"/>
      <c r="C50" s="95"/>
      <c r="D50" s="95"/>
      <c r="E50" s="95"/>
      <c r="F50" s="95"/>
      <c r="G50" s="95"/>
      <c r="H50" s="16"/>
      <c r="I50"/>
      <c r="J50" s="93"/>
      <c r="K50" s="93"/>
      <c r="L50" s="93"/>
      <c r="M50" s="93"/>
      <c r="N50" s="93"/>
      <c r="O50" s="93"/>
      <c r="P50"/>
    </row>
    <row r="51" spans="1:16">
      <c r="A51" s="92"/>
      <c r="B51" s="96"/>
      <c r="C51" s="96"/>
      <c r="D51" s="96"/>
      <c r="E51" s="96"/>
      <c r="F51" s="96"/>
      <c r="G51" s="96"/>
      <c r="H51" s="16"/>
      <c r="I51"/>
      <c r="J51" s="93"/>
      <c r="K51" s="93"/>
      <c r="L51" s="93"/>
      <c r="M51" s="93"/>
      <c r="N51" s="93"/>
      <c r="O51" s="93"/>
      <c r="P51"/>
    </row>
    <row r="52" spans="1:16">
      <c r="A52" s="92"/>
      <c r="B52" s="16"/>
      <c r="C52" s="16"/>
      <c r="D52" s="16"/>
      <c r="E52" s="16"/>
      <c r="F52" s="16"/>
      <c r="G52" s="16"/>
      <c r="H52" s="16"/>
      <c r="I52"/>
      <c r="J52"/>
      <c r="K52"/>
      <c r="L52"/>
      <c r="M52"/>
      <c r="N52"/>
      <c r="O52"/>
      <c r="P52"/>
    </row>
    <row r="53" spans="1:16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</row>
    <row r="54" spans="1:16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</row>
    <row r="55" spans="1:16">
      <c r="B55"/>
      <c r="C55"/>
      <c r="D55"/>
      <c r="E55"/>
      <c r="F55"/>
      <c r="G55"/>
      <c r="H55"/>
    </row>
    <row r="56" spans="1:16">
      <c r="B56"/>
      <c r="C56"/>
      <c r="D56"/>
      <c r="E56"/>
      <c r="F56"/>
      <c r="G56"/>
      <c r="H56"/>
    </row>
    <row r="57" spans="1:16">
      <c r="B57"/>
      <c r="C57"/>
      <c r="D57"/>
      <c r="E57"/>
      <c r="F57"/>
      <c r="G57"/>
      <c r="H57"/>
    </row>
    <row r="58" spans="1:16">
      <c r="B58"/>
      <c r="C58"/>
      <c r="D58"/>
      <c r="E58"/>
      <c r="F58"/>
      <c r="G58"/>
      <c r="H58"/>
    </row>
    <row r="59" spans="1:16">
      <c r="B59"/>
      <c r="C59"/>
      <c r="D59"/>
      <c r="E59"/>
      <c r="F59"/>
      <c r="G59"/>
      <c r="H59"/>
    </row>
    <row r="60" spans="1:16">
      <c r="B60"/>
      <c r="C60"/>
      <c r="D60"/>
      <c r="E60"/>
      <c r="F60"/>
      <c r="G60"/>
      <c r="H60"/>
    </row>
    <row r="61" spans="1:16">
      <c r="B61"/>
      <c r="C61"/>
      <c r="D61"/>
      <c r="E61"/>
      <c r="F61"/>
      <c r="G61"/>
      <c r="H61"/>
    </row>
    <row r="62" spans="1:16">
      <c r="B62"/>
      <c r="C62"/>
      <c r="D62"/>
      <c r="E62"/>
      <c r="F62"/>
      <c r="G62"/>
      <c r="H62"/>
    </row>
    <row r="63" spans="1:16">
      <c r="B63"/>
      <c r="C63"/>
      <c r="D63"/>
      <c r="E63"/>
      <c r="F63"/>
      <c r="G63"/>
      <c r="H63"/>
    </row>
    <row r="64" spans="1:16">
      <c r="B64"/>
      <c r="C64"/>
      <c r="D64"/>
      <c r="E64"/>
      <c r="F64"/>
      <c r="G64"/>
      <c r="H64"/>
    </row>
    <row r="65" spans="2:8">
      <c r="B65"/>
      <c r="C65"/>
      <c r="D65"/>
      <c r="E65"/>
      <c r="F65"/>
      <c r="G65"/>
      <c r="H65"/>
    </row>
    <row r="66" spans="2:8">
      <c r="B66"/>
      <c r="C66"/>
      <c r="D66"/>
      <c r="E66"/>
      <c r="F66"/>
      <c r="G66"/>
      <c r="H66"/>
    </row>
    <row r="67" spans="2:8">
      <c r="B67"/>
      <c r="C67"/>
      <c r="D67"/>
      <c r="E67"/>
      <c r="F67"/>
      <c r="G67"/>
      <c r="H67"/>
    </row>
    <row r="68" spans="2:8">
      <c r="B68"/>
      <c r="C68"/>
      <c r="D68"/>
      <c r="E68"/>
      <c r="F68"/>
      <c r="G68"/>
      <c r="H68"/>
    </row>
    <row r="69" spans="2:8">
      <c r="B69"/>
      <c r="C69"/>
      <c r="D69"/>
      <c r="E69"/>
      <c r="F69"/>
      <c r="G69"/>
      <c r="H69"/>
    </row>
    <row r="70" spans="2:8">
      <c r="B70"/>
      <c r="C70"/>
      <c r="D70"/>
      <c r="E70"/>
      <c r="F70"/>
      <c r="G70"/>
      <c r="H70"/>
    </row>
    <row r="71" spans="2:8">
      <c r="B71"/>
      <c r="C71"/>
      <c r="D71"/>
      <c r="E71"/>
      <c r="F71"/>
      <c r="G71"/>
      <c r="H71"/>
    </row>
    <row r="72" spans="2:8">
      <c r="B72"/>
      <c r="C72"/>
      <c r="D72"/>
      <c r="E72"/>
      <c r="F72"/>
      <c r="G72"/>
      <c r="H72"/>
    </row>
    <row r="73" spans="2:8">
      <c r="B73"/>
      <c r="C73"/>
      <c r="D73"/>
      <c r="E73"/>
      <c r="F73"/>
      <c r="G73"/>
    </row>
    <row r="74" spans="2:8">
      <c r="B74"/>
      <c r="C74"/>
      <c r="D74"/>
      <c r="E74"/>
      <c r="F74"/>
      <c r="G74"/>
    </row>
    <row r="79" spans="2:8">
      <c r="H79" s="5"/>
    </row>
    <row r="81" spans="6:7">
      <c r="F81" s="5"/>
      <c r="G81" s="5"/>
    </row>
  </sheetData>
  <sheetProtection password="C690" sheet="1" objects="1" scenarios="1" selectLockedCells="1"/>
  <mergeCells count="23">
    <mergeCell ref="D28:F28"/>
    <mergeCell ref="B6:F6"/>
    <mergeCell ref="B5:F5"/>
    <mergeCell ref="B19:G19"/>
    <mergeCell ref="D25:E25"/>
    <mergeCell ref="D26:E26"/>
    <mergeCell ref="D27:E27"/>
    <mergeCell ref="B18:G18"/>
    <mergeCell ref="D23:E23"/>
    <mergeCell ref="D24:E24"/>
    <mergeCell ref="C3:D3"/>
    <mergeCell ref="C2:D2"/>
    <mergeCell ref="C1:D1"/>
    <mergeCell ref="J49:O49"/>
    <mergeCell ref="J50:O50"/>
    <mergeCell ref="J51:O51"/>
    <mergeCell ref="B42:G51"/>
    <mergeCell ref="J43:O43"/>
    <mergeCell ref="J44:O44"/>
    <mergeCell ref="J45:O45"/>
    <mergeCell ref="J46:O46"/>
    <mergeCell ref="J47:O47"/>
    <mergeCell ref="J48:O48"/>
  </mergeCells>
  <phoneticPr fontId="0" type="noConversion"/>
  <printOptions horizontalCentered="1" gridLinesSet="0"/>
  <pageMargins left="0" right="0" top="0.75" bottom="0.75" header="0.5" footer="0.5"/>
  <pageSetup scale="10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9"/>
  <sheetViews>
    <sheetView showGridLines="0" workbookViewId="0">
      <selection sqref="A1:C1"/>
    </sheetView>
  </sheetViews>
  <sheetFormatPr defaultRowHeight="12.75"/>
  <cols>
    <col min="1" max="1" width="2.7109375" customWidth="1"/>
    <col min="2" max="5" width="12.7109375" customWidth="1"/>
    <col min="6" max="6" width="2.7109375" customWidth="1"/>
    <col min="7" max="31" width="12.7109375" customWidth="1"/>
  </cols>
  <sheetData>
    <row r="1" spans="1:6">
      <c r="A1" s="106" t="s">
        <v>92</v>
      </c>
      <c r="B1" s="106"/>
      <c r="C1" s="106"/>
      <c r="D1" s="7"/>
      <c r="E1" s="7"/>
    </row>
    <row r="2" spans="1:6">
      <c r="B2" s="6"/>
      <c r="C2" s="6"/>
      <c r="D2" s="6"/>
      <c r="E2" s="6"/>
    </row>
    <row r="3" spans="1:6">
      <c r="A3" s="92"/>
      <c r="B3" s="105" t="s">
        <v>74</v>
      </c>
      <c r="C3" s="105"/>
      <c r="D3" s="105"/>
      <c r="E3" s="105"/>
      <c r="F3" s="16"/>
    </row>
    <row r="4" spans="1:6">
      <c r="A4" s="92"/>
      <c r="B4" s="15"/>
      <c r="C4" s="15"/>
      <c r="D4" s="15"/>
      <c r="E4" s="15"/>
      <c r="F4" s="16"/>
    </row>
    <row r="5" spans="1:6">
      <c r="A5" s="92"/>
      <c r="B5" s="104" t="s">
        <v>2</v>
      </c>
      <c r="C5" s="104"/>
      <c r="D5" s="104"/>
      <c r="E5" s="48">
        <v>900000</v>
      </c>
      <c r="F5" s="16"/>
    </row>
    <row r="6" spans="1:6">
      <c r="A6" s="92"/>
      <c r="B6" s="104" t="s">
        <v>3</v>
      </c>
      <c r="C6" s="104"/>
      <c r="D6" s="104"/>
      <c r="E6" s="49"/>
      <c r="F6" s="16"/>
    </row>
    <row r="7" spans="1:6">
      <c r="A7" s="92"/>
      <c r="B7" s="104" t="s">
        <v>4</v>
      </c>
      <c r="C7" s="104"/>
      <c r="D7" s="104"/>
      <c r="E7" s="49">
        <v>508800</v>
      </c>
      <c r="F7" s="16"/>
    </row>
    <row r="8" spans="1:6">
      <c r="A8" s="92"/>
      <c r="B8" s="104" t="s">
        <v>5</v>
      </c>
      <c r="C8" s="104"/>
      <c r="D8" s="104"/>
      <c r="E8" s="49">
        <v>297600</v>
      </c>
      <c r="F8" s="16"/>
    </row>
    <row r="9" spans="1:6">
      <c r="A9" s="92"/>
      <c r="B9" s="104" t="s">
        <v>6</v>
      </c>
      <c r="C9" s="104"/>
      <c r="D9" s="104"/>
      <c r="E9" s="49">
        <v>28800</v>
      </c>
      <c r="F9" s="16"/>
    </row>
    <row r="10" spans="1:6">
      <c r="A10" s="92"/>
      <c r="B10" s="104" t="s">
        <v>58</v>
      </c>
      <c r="C10" s="104"/>
      <c r="D10" s="104"/>
      <c r="E10" s="49">
        <v>124800</v>
      </c>
      <c r="F10" s="16"/>
    </row>
    <row r="11" spans="1:6">
      <c r="A11" s="92"/>
      <c r="B11" s="104" t="s">
        <v>33</v>
      </c>
      <c r="C11" s="104"/>
      <c r="D11" s="104"/>
      <c r="E11" s="17"/>
      <c r="F11" s="16"/>
    </row>
    <row r="12" spans="1:6">
      <c r="A12" s="92"/>
      <c r="B12" s="104" t="s">
        <v>11</v>
      </c>
      <c r="C12" s="104"/>
      <c r="D12" s="104"/>
      <c r="E12" s="53">
        <v>15</v>
      </c>
      <c r="F12" s="16"/>
    </row>
    <row r="13" spans="1:6">
      <c r="A13" s="92"/>
      <c r="B13" s="104" t="s">
        <v>15</v>
      </c>
      <c r="C13" s="104"/>
      <c r="D13" s="104"/>
      <c r="E13" s="50">
        <v>27000</v>
      </c>
      <c r="F13" s="16"/>
    </row>
    <row r="14" spans="1:6">
      <c r="A14" s="92"/>
      <c r="B14" s="104" t="s">
        <v>34</v>
      </c>
      <c r="C14" s="104"/>
      <c r="D14" s="104"/>
      <c r="E14" s="53">
        <v>5</v>
      </c>
      <c r="F14" s="16"/>
    </row>
    <row r="15" spans="1:6">
      <c r="A15" s="92"/>
      <c r="B15" s="104" t="s">
        <v>20</v>
      </c>
      <c r="C15" s="104"/>
      <c r="D15" s="104"/>
      <c r="E15" s="17"/>
      <c r="F15" s="16"/>
    </row>
    <row r="16" spans="1:6">
      <c r="A16" s="92"/>
      <c r="B16" s="104" t="s">
        <v>59</v>
      </c>
      <c r="C16" s="104"/>
      <c r="D16" s="104"/>
      <c r="E16" s="15"/>
      <c r="F16" s="16"/>
    </row>
    <row r="17" spans="1:6">
      <c r="A17" s="92"/>
      <c r="B17" s="104" t="s">
        <v>60</v>
      </c>
      <c r="C17" s="104"/>
      <c r="D17" s="104"/>
      <c r="E17" s="51">
        <v>30000</v>
      </c>
      <c r="F17" s="16"/>
    </row>
    <row r="18" spans="1:6">
      <c r="A18" s="92"/>
      <c r="B18" s="104" t="s">
        <v>61</v>
      </c>
      <c r="C18" s="104"/>
      <c r="D18" s="104"/>
      <c r="E18" s="52">
        <v>10800</v>
      </c>
      <c r="F18" s="16"/>
    </row>
    <row r="19" spans="1:6">
      <c r="A19" s="92"/>
      <c r="B19" s="16"/>
      <c r="C19" s="16"/>
      <c r="D19" s="16"/>
      <c r="E19" s="16"/>
      <c r="F19" s="16"/>
    </row>
  </sheetData>
  <sheetProtection password="C690" sheet="1" objects="1" scenarios="1" selectLockedCells="1" selectUnlockedCells="1"/>
  <mergeCells count="16">
    <mergeCell ref="A1:C1"/>
    <mergeCell ref="B15:D15"/>
    <mergeCell ref="B16:D16"/>
    <mergeCell ref="B17:D17"/>
    <mergeCell ref="B18:D18"/>
    <mergeCell ref="B9:D9"/>
    <mergeCell ref="B10:D10"/>
    <mergeCell ref="B11:D11"/>
    <mergeCell ref="B12:D12"/>
    <mergeCell ref="B13:D13"/>
    <mergeCell ref="B14:D14"/>
    <mergeCell ref="B3:E3"/>
    <mergeCell ref="B5:D5"/>
    <mergeCell ref="B6:D6"/>
    <mergeCell ref="B7:D7"/>
    <mergeCell ref="B8:D8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  <ignoredErrors>
    <ignoredError sqref="B17:B1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83"/>
  <sheetViews>
    <sheetView showGridLines="0" zoomScaleNormal="100" workbookViewId="0">
      <selection activeCell="C1" sqref="C1:D1"/>
    </sheetView>
  </sheetViews>
  <sheetFormatPr defaultRowHeight="12.75"/>
  <cols>
    <col min="1" max="1" width="2.7109375" style="4" customWidth="1"/>
    <col min="2" max="6" width="12.7109375" style="4" customWidth="1"/>
    <col min="7" max="8" width="13.7109375" style="4" customWidth="1"/>
    <col min="9" max="36" width="12.7109375" style="4" customWidth="1"/>
    <col min="37" max="16384" width="9.140625" style="4"/>
  </cols>
  <sheetData>
    <row r="1" spans="1:10">
      <c r="B1" s="2" t="s">
        <v>0</v>
      </c>
      <c r="C1" s="101"/>
      <c r="D1" s="101"/>
    </row>
    <row r="2" spans="1:10">
      <c r="B2" s="2" t="s">
        <v>1</v>
      </c>
      <c r="C2" s="101"/>
      <c r="D2" s="101"/>
      <c r="J2"/>
    </row>
    <row r="3" spans="1:10">
      <c r="B3" s="3"/>
      <c r="C3" s="100" t="s">
        <v>94</v>
      </c>
      <c r="D3" s="100"/>
      <c r="J3"/>
    </row>
    <row r="4" spans="1:10">
      <c r="J4"/>
    </row>
    <row r="5" spans="1:10">
      <c r="A5" s="92"/>
      <c r="B5" s="108" t="s">
        <v>78</v>
      </c>
      <c r="C5" s="108"/>
      <c r="D5" s="108"/>
      <c r="E5" s="108"/>
      <c r="F5" s="108"/>
      <c r="G5" s="108"/>
      <c r="H5" s="108"/>
      <c r="I5" s="37"/>
      <c r="J5" s="1"/>
    </row>
    <row r="6" spans="1:10">
      <c r="A6" s="92"/>
      <c r="B6" s="103" t="s">
        <v>7</v>
      </c>
      <c r="C6" s="103"/>
      <c r="D6" s="103"/>
      <c r="E6" s="103"/>
      <c r="F6" s="103"/>
      <c r="G6" s="103"/>
      <c r="H6" s="103"/>
      <c r="I6" s="37"/>
      <c r="J6" s="1"/>
    </row>
    <row r="7" spans="1:10">
      <c r="A7" s="92"/>
      <c r="B7" s="18"/>
      <c r="C7" s="18"/>
      <c r="D7" s="18"/>
      <c r="E7" s="18"/>
      <c r="F7" s="18"/>
      <c r="G7" s="24"/>
      <c r="H7" s="18"/>
      <c r="I7" s="37"/>
      <c r="J7" s="1"/>
    </row>
    <row r="8" spans="1:10">
      <c r="A8" s="92"/>
      <c r="B8" s="19"/>
      <c r="C8" s="19"/>
      <c r="D8" s="54"/>
      <c r="E8" s="26"/>
      <c r="F8" s="26"/>
      <c r="G8" s="39" t="s">
        <v>17</v>
      </c>
      <c r="H8" s="39" t="s">
        <v>17</v>
      </c>
      <c r="I8" s="37"/>
      <c r="J8" s="1"/>
    </row>
    <row r="9" spans="1:10">
      <c r="A9" s="92"/>
      <c r="B9" s="23"/>
      <c r="C9" s="23"/>
      <c r="D9" s="45"/>
      <c r="E9" s="55" t="s">
        <v>16</v>
      </c>
      <c r="F9" s="55" t="s">
        <v>16</v>
      </c>
      <c r="G9" s="55" t="s">
        <v>41</v>
      </c>
      <c r="H9" s="55" t="s">
        <v>41</v>
      </c>
      <c r="I9" s="37"/>
      <c r="J9" s="1"/>
    </row>
    <row r="10" spans="1:10">
      <c r="A10" s="92"/>
      <c r="B10" s="20"/>
      <c r="C10" s="20"/>
      <c r="D10" s="43" t="s">
        <v>17</v>
      </c>
      <c r="E10" s="44" t="s">
        <v>42</v>
      </c>
      <c r="F10" s="44" t="s">
        <v>43</v>
      </c>
      <c r="G10" s="44" t="s">
        <v>44</v>
      </c>
      <c r="H10" s="44" t="s">
        <v>42</v>
      </c>
      <c r="I10" s="37"/>
      <c r="J10" s="1"/>
    </row>
    <row r="11" spans="1:10">
      <c r="A11" s="92"/>
      <c r="B11" s="98" t="s">
        <v>47</v>
      </c>
      <c r="C11" s="98"/>
      <c r="D11" s="79"/>
      <c r="E11" s="84"/>
      <c r="F11" s="79"/>
      <c r="G11" s="84"/>
      <c r="H11" s="79"/>
      <c r="I11" s="37"/>
      <c r="J11" s="1"/>
    </row>
    <row r="12" spans="1:10">
      <c r="A12" s="92"/>
      <c r="B12" s="99" t="s">
        <v>49</v>
      </c>
      <c r="C12" s="99"/>
      <c r="D12" s="80"/>
      <c r="E12" s="85"/>
      <c r="F12" s="86"/>
      <c r="G12" s="85"/>
      <c r="H12" s="86"/>
      <c r="I12" s="37"/>
      <c r="J12" s="1"/>
    </row>
    <row r="13" spans="1:10">
      <c r="A13" s="92"/>
      <c r="B13" s="99" t="s">
        <v>70</v>
      </c>
      <c r="C13" s="99"/>
      <c r="D13" s="80"/>
      <c r="E13" s="85"/>
      <c r="F13" s="86"/>
      <c r="G13" s="85"/>
      <c r="H13" s="86"/>
      <c r="I13" s="27"/>
    </row>
    <row r="14" spans="1:10">
      <c r="A14" s="92"/>
      <c r="B14" s="99" t="s">
        <v>51</v>
      </c>
      <c r="C14" s="99"/>
      <c r="D14" s="86"/>
      <c r="E14" s="85"/>
      <c r="F14" s="87"/>
      <c r="G14" s="85"/>
      <c r="H14" s="86"/>
      <c r="I14" s="27"/>
    </row>
    <row r="15" spans="1:10">
      <c r="A15" s="92"/>
      <c r="B15" s="99" t="s">
        <v>53</v>
      </c>
      <c r="C15" s="99"/>
      <c r="D15" s="88"/>
      <c r="E15" s="89"/>
      <c r="F15" s="88"/>
      <c r="G15" s="89"/>
      <c r="H15" s="90"/>
      <c r="I15" s="27"/>
    </row>
    <row r="16" spans="1:10" ht="13.5" thickBot="1">
      <c r="A16" s="92"/>
      <c r="B16" s="99" t="s">
        <v>21</v>
      </c>
      <c r="C16" s="99"/>
      <c r="D16" s="82"/>
      <c r="E16" s="91"/>
      <c r="F16" s="82"/>
      <c r="G16" s="91"/>
      <c r="H16" s="82"/>
      <c r="I16" s="27"/>
    </row>
    <row r="17" spans="1:10" ht="13.5" thickTop="1">
      <c r="A17" s="92"/>
      <c r="B17" s="99"/>
      <c r="C17" s="99"/>
      <c r="D17" s="31" t="str">
        <f>IF(D16="","",IF(D16=2115800,"Correct!","Try again!"))</f>
        <v/>
      </c>
      <c r="E17" s="31" t="str">
        <f>IF(E16="","",IF(E16=598000,"Correct!","Try again!"))</f>
        <v/>
      </c>
      <c r="F17" s="31" t="str">
        <f>IF(F16="","",IF(F16=2202000,"Correct!","Try again!"))</f>
        <v/>
      </c>
      <c r="G17" s="31" t="str">
        <f>IF(G16="","",IF(G16=390000,"Correct!","Try again!"))</f>
        <v/>
      </c>
      <c r="H17" s="31" t="str">
        <f>IF(H16="","",IF(H16=164000,"Correct!","Try again!"))</f>
        <v/>
      </c>
      <c r="I17" s="27"/>
    </row>
    <row r="18" spans="1:10">
      <c r="A18" s="92"/>
      <c r="B18" s="99"/>
      <c r="C18" s="99"/>
      <c r="D18" s="23"/>
      <c r="E18" s="23"/>
      <c r="F18" s="23"/>
      <c r="G18" s="22"/>
      <c r="H18" s="22"/>
      <c r="I18" s="27"/>
    </row>
    <row r="19" spans="1:10">
      <c r="A19" s="92"/>
      <c r="B19" s="26" t="s">
        <v>57</v>
      </c>
      <c r="C19" s="19"/>
      <c r="D19" s="23"/>
      <c r="E19" s="23"/>
      <c r="F19" s="41" t="s">
        <v>8</v>
      </c>
      <c r="G19" s="41" t="s">
        <v>9</v>
      </c>
      <c r="H19" s="41" t="s">
        <v>10</v>
      </c>
      <c r="I19" s="27"/>
    </row>
    <row r="20" spans="1:10">
      <c r="A20" s="92"/>
      <c r="B20" s="20"/>
      <c r="C20" s="20"/>
      <c r="D20" s="28"/>
      <c r="E20" s="28"/>
      <c r="F20" s="43" t="s">
        <v>12</v>
      </c>
      <c r="G20" s="44" t="s">
        <v>13</v>
      </c>
      <c r="H20" s="44" t="s">
        <v>14</v>
      </c>
      <c r="I20" s="27"/>
    </row>
    <row r="21" spans="1:10">
      <c r="A21" s="92"/>
      <c r="B21" s="109" t="s">
        <v>17</v>
      </c>
      <c r="C21" s="109"/>
      <c r="D21" s="109"/>
      <c r="E21" s="109"/>
      <c r="F21" s="78"/>
      <c r="G21" s="64"/>
      <c r="H21" s="79"/>
      <c r="I21" s="32" t="str">
        <f>IF(H21="","",IF(H21=1612000,"«- Correct!","«- Try again!"))</f>
        <v/>
      </c>
    </row>
    <row r="22" spans="1:10">
      <c r="A22" s="92"/>
      <c r="B22" s="109" t="s">
        <v>79</v>
      </c>
      <c r="C22" s="109"/>
      <c r="D22" s="109"/>
      <c r="E22" s="109"/>
      <c r="F22" s="80"/>
      <c r="G22" s="66"/>
      <c r="H22" s="80"/>
      <c r="I22" s="32" t="str">
        <f>IF(H22="","",IF(H22=598000,"«- Correct!","«- Try again!"))</f>
        <v/>
      </c>
    </row>
    <row r="23" spans="1:10">
      <c r="A23" s="92"/>
      <c r="B23" s="109" t="s">
        <v>80</v>
      </c>
      <c r="C23" s="109"/>
      <c r="D23" s="109"/>
      <c r="E23" s="109"/>
      <c r="F23" s="81"/>
      <c r="G23" s="68"/>
      <c r="H23" s="81"/>
      <c r="I23" s="32" t="str">
        <f>IF(H23="","",IF(H23=390000,"«- Correct!","«- Try again!"))</f>
        <v/>
      </c>
    </row>
    <row r="24" spans="1:10" ht="13.5" thickBot="1">
      <c r="A24" s="92"/>
      <c r="B24" s="109" t="s">
        <v>21</v>
      </c>
      <c r="C24" s="109"/>
      <c r="D24" s="109"/>
      <c r="E24" s="109"/>
      <c r="F24" s="82"/>
      <c r="G24" s="69"/>
      <c r="H24" s="83"/>
      <c r="I24" s="32" t="str">
        <f>IF(H24="","",IF(H24=2600000,"«- Correct!","«- Try again!"))</f>
        <v/>
      </c>
    </row>
    <row r="25" spans="1:10" ht="13.5" thickTop="1">
      <c r="A25" s="92"/>
      <c r="B25" s="27"/>
      <c r="C25" s="27"/>
      <c r="D25" s="27"/>
      <c r="E25" s="27"/>
      <c r="F25" s="27"/>
      <c r="G25" s="27"/>
      <c r="H25" s="27"/>
      <c r="I25" s="27"/>
    </row>
    <row r="27" spans="1:10">
      <c r="A27" s="92"/>
      <c r="B27" s="108" t="s">
        <v>78</v>
      </c>
      <c r="C27" s="108"/>
      <c r="D27" s="108"/>
      <c r="E27" s="108"/>
      <c r="F27" s="108"/>
      <c r="G27" s="108"/>
      <c r="H27" s="108"/>
      <c r="I27" s="73"/>
      <c r="J27" s="71"/>
    </row>
    <row r="28" spans="1:10">
      <c r="A28" s="92"/>
      <c r="B28" s="97" t="s">
        <v>22</v>
      </c>
      <c r="C28" s="97"/>
      <c r="D28" s="97"/>
      <c r="E28" s="97"/>
      <c r="F28" s="97"/>
      <c r="G28" s="97"/>
      <c r="H28" s="97"/>
      <c r="I28" s="73"/>
      <c r="J28" s="71"/>
    </row>
    <row r="29" spans="1:10">
      <c r="A29" s="92"/>
      <c r="B29" s="19"/>
      <c r="C29" s="23"/>
      <c r="D29" s="23"/>
      <c r="E29" s="19"/>
      <c r="F29" s="22"/>
      <c r="G29" s="27"/>
      <c r="H29" s="27"/>
      <c r="I29" s="73"/>
      <c r="J29" s="71"/>
    </row>
    <row r="30" spans="1:10">
      <c r="A30" s="92"/>
      <c r="B30" s="26"/>
      <c r="C30" s="45"/>
      <c r="D30" s="39"/>
      <c r="E30" s="45"/>
      <c r="F30" s="45"/>
      <c r="G30" s="26"/>
      <c r="H30" s="26"/>
      <c r="I30" s="73"/>
      <c r="J30" s="71"/>
    </row>
    <row r="31" spans="1:10">
      <c r="A31" s="92"/>
      <c r="B31" s="47" t="s">
        <v>24</v>
      </c>
      <c r="C31" s="47" t="s">
        <v>25</v>
      </c>
      <c r="D31" s="47"/>
      <c r="E31" s="42"/>
      <c r="F31" s="42"/>
      <c r="G31" s="47" t="s">
        <v>27</v>
      </c>
      <c r="H31" s="47" t="s">
        <v>28</v>
      </c>
      <c r="I31" s="73"/>
      <c r="J31" s="71"/>
    </row>
    <row r="32" spans="1:10">
      <c r="A32" s="92"/>
      <c r="B32" s="29" t="s">
        <v>45</v>
      </c>
      <c r="C32" s="98" t="s">
        <v>17</v>
      </c>
      <c r="D32" s="98"/>
      <c r="E32" s="98"/>
      <c r="F32" s="98"/>
      <c r="G32" s="76"/>
      <c r="H32" s="56"/>
      <c r="I32" s="73"/>
      <c r="J32" s="71"/>
    </row>
    <row r="33" spans="1:10">
      <c r="A33" s="92"/>
      <c r="B33" s="19"/>
      <c r="C33" s="109" t="s">
        <v>79</v>
      </c>
      <c r="D33" s="109"/>
      <c r="E33" s="109"/>
      <c r="F33" s="109"/>
      <c r="G33" s="77"/>
      <c r="H33" s="56"/>
      <c r="I33" s="73"/>
      <c r="J33" s="71"/>
    </row>
    <row r="34" spans="1:10">
      <c r="A34" s="92"/>
      <c r="B34" s="19"/>
      <c r="C34" s="109" t="s">
        <v>81</v>
      </c>
      <c r="D34" s="109"/>
      <c r="E34" s="109"/>
      <c r="F34" s="109"/>
      <c r="G34" s="77"/>
      <c r="H34" s="56"/>
      <c r="I34" s="73"/>
      <c r="J34" s="71"/>
    </row>
    <row r="35" spans="1:10">
      <c r="A35" s="92"/>
      <c r="B35" s="19"/>
      <c r="C35" s="109" t="s">
        <v>80</v>
      </c>
      <c r="D35" s="109"/>
      <c r="E35" s="109"/>
      <c r="F35" s="109"/>
      <c r="G35" s="77"/>
      <c r="H35" s="56"/>
      <c r="I35" s="73"/>
      <c r="J35" s="71"/>
    </row>
    <row r="36" spans="1:10">
      <c r="A36" s="92"/>
      <c r="B36" s="19"/>
      <c r="C36" s="109" t="s">
        <v>82</v>
      </c>
      <c r="D36" s="109"/>
      <c r="E36" s="109"/>
      <c r="F36" s="109"/>
      <c r="G36" s="76"/>
      <c r="H36" s="56"/>
      <c r="I36" s="73"/>
      <c r="J36" s="71"/>
    </row>
    <row r="37" spans="1:10">
      <c r="A37" s="92"/>
      <c r="B37" s="19"/>
      <c r="C37" s="109" t="s">
        <v>29</v>
      </c>
      <c r="D37" s="109"/>
      <c r="E37" s="109"/>
      <c r="F37" s="109"/>
      <c r="G37" s="56"/>
      <c r="H37" s="76"/>
      <c r="I37" s="74" t="str">
        <f>IF(H37="","",IF(H37=5469800,"«- Correct!","«- Try again!"))</f>
        <v/>
      </c>
      <c r="J37" s="72"/>
    </row>
    <row r="38" spans="1:10">
      <c r="A38" s="92"/>
      <c r="B38" s="19"/>
      <c r="C38" s="107" t="s">
        <v>72</v>
      </c>
      <c r="D38" s="107"/>
      <c r="E38" s="107"/>
      <c r="F38" s="107"/>
      <c r="G38" s="56"/>
      <c r="H38" s="56"/>
      <c r="I38" s="74"/>
      <c r="J38" s="72"/>
    </row>
    <row r="39" spans="1:10">
      <c r="A39" s="92"/>
      <c r="B39" s="19"/>
      <c r="C39" s="109"/>
      <c r="D39" s="109"/>
      <c r="E39" s="109"/>
      <c r="F39" s="109"/>
      <c r="G39" s="56"/>
      <c r="H39" s="56"/>
      <c r="I39" s="74"/>
      <c r="J39" s="72"/>
    </row>
    <row r="40" spans="1:10">
      <c r="A40" s="92"/>
      <c r="B40" s="29" t="s">
        <v>54</v>
      </c>
      <c r="C40" s="109" t="s">
        <v>83</v>
      </c>
      <c r="D40" s="109"/>
      <c r="E40" s="109"/>
      <c r="F40" s="109"/>
      <c r="G40" s="75"/>
      <c r="H40" s="57"/>
      <c r="I40" s="73"/>
      <c r="J40" s="71"/>
    </row>
    <row r="41" spans="1:10">
      <c r="A41" s="92"/>
      <c r="B41" s="19"/>
      <c r="C41" s="109" t="s">
        <v>84</v>
      </c>
      <c r="D41" s="109"/>
      <c r="E41" s="109"/>
      <c r="F41" s="109"/>
      <c r="G41" s="57"/>
      <c r="H41" s="75"/>
      <c r="I41" s="74" t="str">
        <f>IF(H41="","",IF(H41=26900,"«- Correct!","«- Try again!"))</f>
        <v/>
      </c>
      <c r="J41" s="72"/>
    </row>
    <row r="42" spans="1:10">
      <c r="A42" s="92"/>
      <c r="B42" s="19"/>
      <c r="C42" s="107" t="s">
        <v>73</v>
      </c>
      <c r="D42" s="107"/>
      <c r="E42" s="107"/>
      <c r="F42" s="107"/>
      <c r="G42" s="57"/>
      <c r="H42" s="56"/>
      <c r="I42" s="74"/>
      <c r="J42" s="72"/>
    </row>
    <row r="43" spans="1:10">
      <c r="A43" s="92"/>
      <c r="B43" s="19"/>
      <c r="C43" s="109"/>
      <c r="D43" s="109"/>
      <c r="E43" s="109"/>
      <c r="F43" s="109"/>
      <c r="G43" s="57"/>
      <c r="H43" s="56"/>
      <c r="I43" s="74"/>
      <c r="J43" s="72"/>
    </row>
    <row r="44" spans="1:10">
      <c r="A44" s="92"/>
      <c r="B44" s="30">
        <v>31</v>
      </c>
      <c r="C44" s="109" t="s">
        <v>85</v>
      </c>
      <c r="D44" s="109"/>
      <c r="E44" s="109"/>
      <c r="F44" s="109"/>
      <c r="G44" s="75"/>
      <c r="H44" s="57"/>
      <c r="I44" s="73"/>
      <c r="J44" s="71"/>
    </row>
    <row r="45" spans="1:10">
      <c r="A45" s="92"/>
      <c r="B45" s="19"/>
      <c r="C45" s="109" t="s">
        <v>86</v>
      </c>
      <c r="D45" s="109"/>
      <c r="E45" s="109"/>
      <c r="F45" s="109"/>
      <c r="G45" s="57"/>
      <c r="H45" s="75"/>
      <c r="I45" s="74" t="str">
        <f>IF(H45="","",IF(H45=72400,"«- Correct!","«- Try again!"))</f>
        <v/>
      </c>
      <c r="J45" s="72"/>
    </row>
    <row r="46" spans="1:10">
      <c r="A46" s="92"/>
      <c r="B46" s="19"/>
      <c r="C46" s="107" t="s">
        <v>73</v>
      </c>
      <c r="D46" s="107"/>
      <c r="E46" s="107"/>
      <c r="F46" s="107"/>
      <c r="G46" s="57"/>
      <c r="H46" s="56"/>
      <c r="I46" s="74"/>
      <c r="J46" s="72"/>
    </row>
    <row r="47" spans="1:10">
      <c r="A47" s="92"/>
      <c r="B47" s="19"/>
      <c r="C47" s="109"/>
      <c r="D47" s="109"/>
      <c r="E47" s="109"/>
      <c r="F47" s="109"/>
      <c r="G47" s="57"/>
      <c r="H47" s="56"/>
      <c r="I47" s="74"/>
      <c r="J47" s="72"/>
    </row>
    <row r="48" spans="1:10">
      <c r="A48" s="92"/>
      <c r="B48" s="30">
        <v>31</v>
      </c>
      <c r="C48" s="109" t="s">
        <v>87</v>
      </c>
      <c r="D48" s="109"/>
      <c r="E48" s="109"/>
      <c r="F48" s="109"/>
      <c r="G48" s="75"/>
      <c r="H48" s="57"/>
      <c r="I48" s="73"/>
      <c r="J48" s="71"/>
    </row>
    <row r="49" spans="1:10">
      <c r="A49" s="92"/>
      <c r="B49" s="19"/>
      <c r="C49" s="109" t="s">
        <v>88</v>
      </c>
      <c r="D49" s="109"/>
      <c r="E49" s="109"/>
      <c r="F49" s="109"/>
      <c r="G49" s="57"/>
      <c r="H49" s="75"/>
      <c r="I49" s="74" t="str">
        <f>IF(H49="","",IF(H49=32500,"«- Correct!","«- Try again!"))</f>
        <v/>
      </c>
      <c r="J49" s="72"/>
    </row>
    <row r="50" spans="1:10">
      <c r="A50" s="92"/>
      <c r="B50" s="19"/>
      <c r="C50" s="107" t="s">
        <v>73</v>
      </c>
      <c r="D50" s="107"/>
      <c r="E50" s="107"/>
      <c r="F50" s="107"/>
      <c r="G50" s="57"/>
      <c r="H50" s="56"/>
      <c r="I50" s="74"/>
      <c r="J50" s="72"/>
    </row>
    <row r="51" spans="1:10">
      <c r="A51" s="92"/>
      <c r="B51" s="19"/>
      <c r="C51" s="109"/>
      <c r="D51" s="109"/>
      <c r="E51" s="109"/>
      <c r="F51" s="109"/>
      <c r="G51" s="57"/>
      <c r="H51" s="56"/>
      <c r="I51" s="74"/>
      <c r="J51" s="72"/>
    </row>
    <row r="52" spans="1:10">
      <c r="A52" s="92"/>
      <c r="B52" s="30">
        <v>31</v>
      </c>
      <c r="C52" s="109" t="s">
        <v>89</v>
      </c>
      <c r="D52" s="109"/>
      <c r="E52" s="109"/>
      <c r="F52" s="109"/>
      <c r="G52" s="75"/>
      <c r="H52" s="57"/>
      <c r="I52" s="73"/>
      <c r="J52" s="71"/>
    </row>
    <row r="53" spans="1:10">
      <c r="A53" s="92"/>
      <c r="B53" s="19"/>
      <c r="C53" s="109" t="s">
        <v>90</v>
      </c>
      <c r="D53" s="109"/>
      <c r="E53" s="109"/>
      <c r="F53" s="109"/>
      <c r="G53" s="57"/>
      <c r="H53" s="75"/>
      <c r="I53" s="74" t="str">
        <f>IF(H53="","",IF(H53=8200,"«- Correct!","«- Try again!"))</f>
        <v/>
      </c>
      <c r="J53" s="72"/>
    </row>
    <row r="54" spans="1:10">
      <c r="A54" s="92"/>
      <c r="B54" s="16"/>
      <c r="C54" s="107" t="s">
        <v>73</v>
      </c>
      <c r="D54" s="107"/>
      <c r="E54" s="107"/>
      <c r="F54" s="107"/>
      <c r="G54" s="16"/>
      <c r="H54" s="16"/>
      <c r="I54" s="73"/>
      <c r="J54" s="71"/>
    </row>
    <row r="55" spans="1:10">
      <c r="A55" s="92"/>
      <c r="B55" s="16"/>
      <c r="C55" s="16"/>
      <c r="D55" s="16"/>
      <c r="E55" s="16"/>
      <c r="F55" s="16"/>
      <c r="G55" s="16"/>
      <c r="H55" s="16"/>
      <c r="I55" s="73"/>
      <c r="J55" s="71"/>
    </row>
    <row r="56" spans="1:10">
      <c r="B56"/>
      <c r="C56"/>
      <c r="D56"/>
      <c r="E56"/>
      <c r="F56"/>
      <c r="G56"/>
      <c r="H56"/>
    </row>
    <row r="57" spans="1:10">
      <c r="B57"/>
      <c r="C57"/>
      <c r="D57"/>
      <c r="E57"/>
      <c r="F57"/>
      <c r="G57"/>
      <c r="H57"/>
    </row>
    <row r="58" spans="1:10">
      <c r="B58"/>
      <c r="C58"/>
      <c r="D58"/>
      <c r="E58"/>
      <c r="F58"/>
      <c r="G58"/>
      <c r="H58"/>
    </row>
    <row r="59" spans="1:10">
      <c r="B59"/>
      <c r="C59"/>
      <c r="D59"/>
      <c r="E59"/>
      <c r="F59"/>
      <c r="G59"/>
      <c r="H59"/>
    </row>
    <row r="60" spans="1:10">
      <c r="B60"/>
      <c r="C60"/>
      <c r="D60"/>
      <c r="E60"/>
      <c r="F60"/>
      <c r="G60"/>
      <c r="H60"/>
    </row>
    <row r="61" spans="1:10">
      <c r="B61"/>
      <c r="C61"/>
      <c r="D61"/>
      <c r="E61"/>
      <c r="F61"/>
      <c r="G61"/>
      <c r="H61"/>
    </row>
    <row r="62" spans="1:10">
      <c r="B62"/>
      <c r="C62"/>
      <c r="D62"/>
      <c r="E62"/>
      <c r="F62"/>
      <c r="G62"/>
      <c r="H62"/>
    </row>
    <row r="63" spans="1:10">
      <c r="B63"/>
      <c r="C63"/>
      <c r="D63"/>
      <c r="E63"/>
      <c r="F63"/>
      <c r="G63"/>
      <c r="H63"/>
    </row>
    <row r="64" spans="1:10">
      <c r="B64"/>
      <c r="C64"/>
      <c r="D64"/>
      <c r="E64"/>
      <c r="F64"/>
      <c r="G64"/>
      <c r="H64"/>
    </row>
    <row r="65" spans="2:8">
      <c r="B65"/>
      <c r="C65"/>
      <c r="D65"/>
      <c r="E65"/>
      <c r="F65"/>
      <c r="G65"/>
      <c r="H65"/>
    </row>
    <row r="66" spans="2:8">
      <c r="B66"/>
      <c r="C66"/>
      <c r="D66"/>
      <c r="E66"/>
      <c r="F66"/>
      <c r="G66"/>
      <c r="H66"/>
    </row>
    <row r="67" spans="2:8">
      <c r="B67"/>
      <c r="C67"/>
      <c r="D67"/>
      <c r="E67"/>
      <c r="F67"/>
      <c r="G67"/>
      <c r="H67"/>
    </row>
    <row r="68" spans="2:8">
      <c r="B68"/>
      <c r="C68"/>
      <c r="D68"/>
      <c r="E68"/>
      <c r="F68"/>
      <c r="G68"/>
      <c r="H68"/>
    </row>
    <row r="69" spans="2:8">
      <c r="B69"/>
      <c r="C69"/>
      <c r="D69"/>
      <c r="E69"/>
      <c r="F69"/>
      <c r="G69"/>
      <c r="H69"/>
    </row>
    <row r="70" spans="2:8">
      <c r="B70"/>
      <c r="C70"/>
      <c r="D70"/>
      <c r="E70"/>
      <c r="F70"/>
      <c r="G70"/>
      <c r="H70"/>
    </row>
    <row r="71" spans="2:8">
      <c r="B71"/>
      <c r="C71"/>
      <c r="D71"/>
      <c r="E71"/>
      <c r="F71"/>
      <c r="G71"/>
      <c r="H71"/>
    </row>
    <row r="72" spans="2:8">
      <c r="B72"/>
      <c r="C72"/>
      <c r="D72"/>
      <c r="E72"/>
      <c r="F72"/>
      <c r="G72"/>
      <c r="H72"/>
    </row>
    <row r="73" spans="2:8">
      <c r="B73"/>
      <c r="C73"/>
      <c r="D73"/>
      <c r="E73"/>
      <c r="F73"/>
      <c r="G73"/>
      <c r="H73"/>
    </row>
    <row r="74" spans="2:8">
      <c r="B74"/>
      <c r="C74"/>
      <c r="D74"/>
      <c r="E74"/>
      <c r="F74"/>
      <c r="G74"/>
      <c r="H74"/>
    </row>
    <row r="75" spans="2:8">
      <c r="B75"/>
      <c r="C75"/>
      <c r="D75"/>
      <c r="E75"/>
      <c r="F75"/>
      <c r="G75"/>
    </row>
    <row r="76" spans="2:8">
      <c r="B76"/>
      <c r="C76"/>
      <c r="D76"/>
      <c r="E76"/>
      <c r="F76"/>
      <c r="G76"/>
    </row>
    <row r="81" spans="6:8">
      <c r="H81" s="5"/>
    </row>
    <row r="83" spans="6:8">
      <c r="F83" s="5"/>
      <c r="G83" s="5"/>
    </row>
  </sheetData>
  <sheetProtection password="C690" sheet="1" objects="1" scenarios="1" selectLockedCells="1"/>
  <mergeCells count="42">
    <mergeCell ref="C47:F47"/>
    <mergeCell ref="C48:F48"/>
    <mergeCell ref="C49:F49"/>
    <mergeCell ref="C51:F51"/>
    <mergeCell ref="C52:F52"/>
    <mergeCell ref="C53:F53"/>
    <mergeCell ref="C39:F39"/>
    <mergeCell ref="C40:F40"/>
    <mergeCell ref="C41:F41"/>
    <mergeCell ref="C43:F43"/>
    <mergeCell ref="C44:F44"/>
    <mergeCell ref="C45:F45"/>
    <mergeCell ref="C33:F33"/>
    <mergeCell ref="C32:F32"/>
    <mergeCell ref="C34:F34"/>
    <mergeCell ref="C35:F35"/>
    <mergeCell ref="C36:F36"/>
    <mergeCell ref="C37:F37"/>
    <mergeCell ref="B15:C15"/>
    <mergeCell ref="B16:C16"/>
    <mergeCell ref="B17:C17"/>
    <mergeCell ref="B18:C18"/>
    <mergeCell ref="B24:E24"/>
    <mergeCell ref="B21:E21"/>
    <mergeCell ref="B22:E22"/>
    <mergeCell ref="B23:E23"/>
    <mergeCell ref="C3:D3"/>
    <mergeCell ref="C2:D2"/>
    <mergeCell ref="B11:C11"/>
    <mergeCell ref="B12:C12"/>
    <mergeCell ref="B13:C13"/>
    <mergeCell ref="B14:C14"/>
    <mergeCell ref="C54:F54"/>
    <mergeCell ref="C42:F42"/>
    <mergeCell ref="C46:F46"/>
    <mergeCell ref="C50:F50"/>
    <mergeCell ref="C1:D1"/>
    <mergeCell ref="C38:F38"/>
    <mergeCell ref="B6:H6"/>
    <mergeCell ref="B5:H5"/>
    <mergeCell ref="B28:H28"/>
    <mergeCell ref="B27:H27"/>
  </mergeCells>
  <phoneticPr fontId="0" type="noConversion"/>
  <printOptions horizontalCentered="1" gridLinesSet="0"/>
  <pageMargins left="0" right="0" top="0.75" bottom="0.75" header="0.5" footer="0.5"/>
  <pageSetup scale="9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31"/>
  <sheetViews>
    <sheetView showGridLines="0" workbookViewId="0">
      <selection sqref="A1:C1"/>
    </sheetView>
  </sheetViews>
  <sheetFormatPr defaultRowHeight="12.75"/>
  <cols>
    <col min="1" max="1" width="2.7109375" customWidth="1"/>
    <col min="2" max="5" width="12.7109375" customWidth="1"/>
    <col min="6" max="6" width="2.7109375" customWidth="1"/>
    <col min="7" max="21" width="12.7109375" customWidth="1"/>
  </cols>
  <sheetData>
    <row r="1" spans="1:6">
      <c r="A1" s="111" t="s">
        <v>91</v>
      </c>
      <c r="B1" s="111"/>
      <c r="C1" s="111"/>
      <c r="D1" s="6"/>
      <c r="E1" s="6"/>
    </row>
    <row r="2" spans="1:6">
      <c r="B2" s="6"/>
      <c r="C2" s="6"/>
      <c r="D2" s="6"/>
      <c r="E2" s="6"/>
    </row>
    <row r="3" spans="1:6">
      <c r="A3" s="92"/>
      <c r="B3" s="110" t="s">
        <v>78</v>
      </c>
      <c r="C3" s="110"/>
      <c r="D3" s="110"/>
      <c r="E3" s="110"/>
      <c r="F3" s="16"/>
    </row>
    <row r="4" spans="1:6">
      <c r="A4" s="92"/>
      <c r="B4" s="15"/>
      <c r="C4" s="15"/>
      <c r="D4" s="15"/>
      <c r="E4" s="15"/>
      <c r="F4" s="16"/>
    </row>
    <row r="5" spans="1:6">
      <c r="A5" s="92"/>
      <c r="B5" s="104" t="s">
        <v>37</v>
      </c>
      <c r="C5" s="104"/>
      <c r="D5" s="104"/>
      <c r="E5" s="48">
        <v>2600000</v>
      </c>
      <c r="F5" s="16"/>
    </row>
    <row r="6" spans="1:6">
      <c r="A6" s="92"/>
      <c r="B6" s="104" t="s">
        <v>38</v>
      </c>
      <c r="C6" s="104"/>
      <c r="D6" s="104"/>
      <c r="E6" s="49"/>
      <c r="F6" s="16"/>
    </row>
    <row r="7" spans="1:6">
      <c r="A7" s="92"/>
      <c r="B7" s="104" t="s">
        <v>39</v>
      </c>
      <c r="C7" s="104"/>
      <c r="D7" s="104"/>
      <c r="E7" s="49">
        <v>644000</v>
      </c>
      <c r="F7" s="16"/>
    </row>
    <row r="8" spans="1:6">
      <c r="A8" s="92"/>
      <c r="B8" s="104" t="s">
        <v>11</v>
      </c>
      <c r="C8" s="104"/>
      <c r="D8" s="104"/>
      <c r="E8" s="59">
        <v>20</v>
      </c>
      <c r="F8" s="16"/>
    </row>
    <row r="9" spans="1:6">
      <c r="A9" s="92"/>
      <c r="B9" s="104" t="s">
        <v>15</v>
      </c>
      <c r="C9" s="104"/>
      <c r="D9" s="104"/>
      <c r="E9" s="49">
        <v>60000</v>
      </c>
      <c r="F9" s="16"/>
    </row>
    <row r="10" spans="1:6">
      <c r="A10" s="92"/>
      <c r="B10" s="104" t="s">
        <v>40</v>
      </c>
      <c r="C10" s="104"/>
      <c r="D10" s="104"/>
      <c r="E10" s="49"/>
      <c r="F10" s="16"/>
    </row>
    <row r="11" spans="1:6">
      <c r="A11" s="92"/>
      <c r="B11" s="104" t="s">
        <v>39</v>
      </c>
      <c r="C11" s="104"/>
      <c r="D11" s="104"/>
      <c r="E11" s="49">
        <v>420000</v>
      </c>
      <c r="F11" s="16"/>
    </row>
    <row r="12" spans="1:6">
      <c r="A12" s="92"/>
      <c r="B12" s="104" t="s">
        <v>11</v>
      </c>
      <c r="C12" s="104"/>
      <c r="D12" s="104"/>
      <c r="E12" s="59">
        <v>12</v>
      </c>
      <c r="F12" s="16"/>
    </row>
    <row r="13" spans="1:6">
      <c r="A13" s="92"/>
      <c r="B13" s="104" t="s">
        <v>15</v>
      </c>
      <c r="C13" s="104"/>
      <c r="D13" s="104"/>
      <c r="E13" s="49">
        <v>0</v>
      </c>
      <c r="F13" s="16"/>
    </row>
    <row r="14" spans="1:6">
      <c r="A14" s="92"/>
      <c r="B14" s="104" t="s">
        <v>46</v>
      </c>
      <c r="C14" s="104"/>
      <c r="D14" s="104"/>
      <c r="E14" s="49">
        <v>1736000</v>
      </c>
      <c r="F14" s="16"/>
    </row>
    <row r="15" spans="1:6">
      <c r="A15" s="92"/>
      <c r="B15" s="104" t="s">
        <v>48</v>
      </c>
      <c r="C15" s="104"/>
      <c r="D15" s="104"/>
      <c r="E15" s="49">
        <v>328400</v>
      </c>
      <c r="F15" s="16"/>
    </row>
    <row r="16" spans="1:6">
      <c r="A16" s="92"/>
      <c r="B16" s="104" t="s">
        <v>64</v>
      </c>
      <c r="C16" s="104"/>
      <c r="D16" s="104"/>
      <c r="E16" s="49">
        <v>175400</v>
      </c>
      <c r="F16" s="16"/>
    </row>
    <row r="17" spans="1:6">
      <c r="A17" s="92"/>
      <c r="B17" s="104" t="s">
        <v>50</v>
      </c>
      <c r="C17" s="104"/>
      <c r="D17" s="104"/>
      <c r="E17" s="49">
        <v>2202000</v>
      </c>
      <c r="F17" s="16"/>
    </row>
    <row r="18" spans="1:6">
      <c r="A18" s="92"/>
      <c r="B18" s="104" t="s">
        <v>52</v>
      </c>
      <c r="C18" s="104"/>
      <c r="D18" s="104"/>
      <c r="E18" s="49"/>
      <c r="F18" s="16"/>
    </row>
    <row r="19" spans="1:6">
      <c r="A19" s="92"/>
      <c r="B19" s="104" t="s">
        <v>11</v>
      </c>
      <c r="C19" s="104"/>
      <c r="D19" s="104"/>
      <c r="E19" s="59">
        <v>25</v>
      </c>
      <c r="F19" s="16"/>
    </row>
    <row r="20" spans="1:6">
      <c r="A20" s="92"/>
      <c r="B20" s="104" t="s">
        <v>15</v>
      </c>
      <c r="C20" s="104"/>
      <c r="D20" s="104"/>
      <c r="E20" s="49">
        <v>392000</v>
      </c>
      <c r="F20" s="16"/>
    </row>
    <row r="21" spans="1:6">
      <c r="A21" s="92"/>
      <c r="B21" s="104" t="s">
        <v>55</v>
      </c>
      <c r="C21" s="104"/>
      <c r="D21" s="104"/>
      <c r="E21" s="49">
        <v>164000</v>
      </c>
      <c r="F21" s="16"/>
    </row>
    <row r="22" spans="1:6">
      <c r="A22" s="92"/>
      <c r="B22" s="104" t="s">
        <v>56</v>
      </c>
      <c r="C22" s="104"/>
      <c r="D22" s="104"/>
      <c r="E22" s="49"/>
      <c r="F22" s="16"/>
    </row>
    <row r="23" spans="1:6">
      <c r="A23" s="92"/>
      <c r="B23" s="104" t="s">
        <v>11</v>
      </c>
      <c r="C23" s="104"/>
      <c r="D23" s="104"/>
      <c r="E23" s="59">
        <v>20</v>
      </c>
      <c r="F23" s="16"/>
    </row>
    <row r="24" spans="1:6">
      <c r="A24" s="92"/>
      <c r="B24" s="104" t="s">
        <v>15</v>
      </c>
      <c r="C24" s="104"/>
      <c r="D24" s="104"/>
      <c r="E24" s="49">
        <v>0</v>
      </c>
      <c r="F24" s="16"/>
    </row>
    <row r="25" spans="1:6">
      <c r="A25" s="92"/>
      <c r="B25" s="104"/>
      <c r="C25" s="104"/>
      <c r="D25" s="104"/>
      <c r="E25" s="49"/>
      <c r="F25" s="16"/>
    </row>
    <row r="26" spans="1:6">
      <c r="A26" s="92"/>
      <c r="B26" s="104" t="s">
        <v>59</v>
      </c>
      <c r="C26" s="104"/>
      <c r="D26" s="104"/>
      <c r="E26" s="58"/>
      <c r="F26" s="16"/>
    </row>
    <row r="27" spans="1:6">
      <c r="A27" s="92"/>
      <c r="B27" s="104" t="s">
        <v>65</v>
      </c>
      <c r="C27" s="104"/>
      <c r="D27" s="104"/>
      <c r="E27" s="51">
        <v>2115800</v>
      </c>
      <c r="F27" s="16"/>
    </row>
    <row r="28" spans="1:6">
      <c r="A28" s="92"/>
      <c r="B28" s="104" t="s">
        <v>66</v>
      </c>
      <c r="C28" s="104"/>
      <c r="D28" s="104"/>
      <c r="E28" s="52">
        <v>598000</v>
      </c>
      <c r="F28" s="16"/>
    </row>
    <row r="29" spans="1:6">
      <c r="A29" s="92"/>
      <c r="B29" s="104" t="s">
        <v>67</v>
      </c>
      <c r="C29" s="104"/>
      <c r="D29" s="104"/>
      <c r="E29" s="52">
        <v>32500</v>
      </c>
      <c r="F29" s="16"/>
    </row>
    <row r="30" spans="1:6">
      <c r="A30" s="92"/>
      <c r="B30" s="104" t="s">
        <v>68</v>
      </c>
      <c r="C30" s="104"/>
      <c r="D30" s="104"/>
      <c r="E30" s="52">
        <v>8200</v>
      </c>
      <c r="F30" s="16"/>
    </row>
    <row r="31" spans="1:6">
      <c r="A31" s="92"/>
      <c r="B31" s="16"/>
      <c r="C31" s="16"/>
      <c r="D31" s="16"/>
      <c r="E31" s="16"/>
      <c r="F31" s="16"/>
    </row>
  </sheetData>
  <sheetProtection password="C690" sheet="1" objects="1" scenarios="1" selectLockedCells="1" selectUnlockedCells="1"/>
  <mergeCells count="28">
    <mergeCell ref="B30:D30"/>
    <mergeCell ref="B21:D21"/>
    <mergeCell ref="B22:D22"/>
    <mergeCell ref="B23:D23"/>
    <mergeCell ref="B24:D24"/>
    <mergeCell ref="B25:D25"/>
    <mergeCell ref="B19:D19"/>
    <mergeCell ref="B20:D20"/>
    <mergeCell ref="A1:C1"/>
    <mergeCell ref="B27:D27"/>
    <mergeCell ref="B28:D28"/>
    <mergeCell ref="B29:D29"/>
    <mergeCell ref="B10:D10"/>
    <mergeCell ref="B11:D11"/>
    <mergeCell ref="B12:D12"/>
    <mergeCell ref="B13:D13"/>
    <mergeCell ref="B14:D14"/>
    <mergeCell ref="B26:D26"/>
    <mergeCell ref="B15:D15"/>
    <mergeCell ref="B16:D16"/>
    <mergeCell ref="B17:D17"/>
    <mergeCell ref="B18:D18"/>
    <mergeCell ref="B3:E3"/>
    <mergeCell ref="B5:D5"/>
    <mergeCell ref="B6:D6"/>
    <mergeCell ref="B7:D7"/>
    <mergeCell ref="B8:D8"/>
    <mergeCell ref="B9:D9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P08-01A</vt:lpstr>
      <vt:lpstr>Given P08-01A</vt:lpstr>
      <vt:lpstr>P08-02A</vt:lpstr>
      <vt:lpstr>Given P08-02A</vt:lpstr>
      <vt:lpstr>'P08-01A'!Print_Area</vt:lpstr>
      <vt:lpstr>'P08-02A'!Print_Area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2012-12-05T23:56:15Z</cp:lastPrinted>
  <dcterms:created xsi:type="dcterms:W3CDTF">2001-03-26T20:48:38Z</dcterms:created>
  <dcterms:modified xsi:type="dcterms:W3CDTF">2012-12-12T01:07:06Z</dcterms:modified>
</cp:coreProperties>
</file>