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9135" windowHeight="4500"/>
  </bookViews>
  <sheets>
    <sheet name="P15-04A" sheetId="1" r:id="rId1"/>
    <sheet name="Given P15-04A" sheetId="2" r:id="rId2"/>
  </sheets>
  <definedNames>
    <definedName name="_xlnm.Print_Area" localSheetId="0">'P15-04A'!$A$1:$G$40</definedName>
  </definedNames>
  <calcPr calcId="125725"/>
</workbook>
</file>

<file path=xl/calcChain.xml><?xml version="1.0" encoding="utf-8"?>
<calcChain xmlns="http://schemas.openxmlformats.org/spreadsheetml/2006/main">
  <c r="G38" i="1"/>
  <c r="G30"/>
  <c r="G29"/>
  <c r="G28"/>
  <c r="G24"/>
  <c r="G23"/>
  <c r="G22"/>
  <c r="G21"/>
  <c r="G20"/>
  <c r="G19"/>
  <c r="G18"/>
  <c r="F12"/>
  <c r="F11"/>
  <c r="F10"/>
  <c r="E24"/>
  <c r="F20" i="2"/>
</calcChain>
</file>

<file path=xl/comments1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Enter appropriate data in yellow cells. Your answers will be verified.</t>
        </r>
      </text>
    </comment>
    <comment ref="F18" authorId="0">
      <text>
        <r>
          <rPr>
            <sz val="8"/>
            <color indexed="81"/>
            <rFont val="Tahoma"/>
            <family val="2"/>
          </rPr>
          <t>Enter appropriate data in yellow cells. Your answers for "Applied Overhead" will be verified.</t>
        </r>
      </text>
    </comment>
    <comment ref="F28" authorId="0">
      <text>
        <r>
          <rPr>
            <sz val="8"/>
            <color indexed="81"/>
            <rFont val="Tahoma"/>
            <family val="2"/>
          </rPr>
          <t>Enter appropriate data in yellow cells. Your answers will be verified.</t>
        </r>
      </text>
    </comment>
    <comment ref="E37" authorId="0">
      <text>
        <r>
          <rPr>
            <sz val="8"/>
            <color indexed="81"/>
            <rFont val="Tahoma"/>
            <family val="2"/>
          </rPr>
          <t>Enter appropriate data in yellow cells. Your answers will be verified.</t>
        </r>
      </text>
    </comment>
  </commentList>
</comments>
</file>

<file path=xl/sharedStrings.xml><?xml version="1.0" encoding="utf-8"?>
<sst xmlns="http://schemas.openxmlformats.org/spreadsheetml/2006/main" count="62" uniqueCount="59">
  <si>
    <t>Student Name:</t>
  </si>
  <si>
    <t>Class:</t>
  </si>
  <si>
    <t>Estimate of next year's direct labor:</t>
  </si>
  <si>
    <t xml:space="preserve">  Number of persons</t>
  </si>
  <si>
    <t xml:space="preserve">  Average number of hours each</t>
  </si>
  <si>
    <t xml:space="preserve">  Average wage rate</t>
  </si>
  <si>
    <t>Overhead</t>
  </si>
  <si>
    <t>Estimate of next year's manufacturing overhead costs:</t>
  </si>
  <si>
    <t xml:space="preserve">  Indirect labor</t>
  </si>
  <si>
    <t xml:space="preserve">  Factory supervision</t>
  </si>
  <si>
    <t xml:space="preserve">  Estimated overhead costs</t>
  </si>
  <si>
    <t xml:space="preserve">  Rent on factory building</t>
  </si>
  <si>
    <t xml:space="preserve">  Estimated direct labor cost</t>
  </si>
  <si>
    <t xml:space="preserve">  Factory utilities</t>
  </si>
  <si>
    <t xml:space="preserve">  Overhead application rate</t>
  </si>
  <si>
    <t xml:space="preserve">  Factory insurance expired</t>
  </si>
  <si>
    <t>b. Overhead costs charged to jobs:</t>
  </si>
  <si>
    <t>Direct</t>
  </si>
  <si>
    <t>Applied</t>
  </si>
  <si>
    <t xml:space="preserve">  Factory supplies used</t>
  </si>
  <si>
    <t>Jobs</t>
  </si>
  <si>
    <t>Labor</t>
  </si>
  <si>
    <t xml:space="preserve">  Miscellaneous production costs</t>
  </si>
  <si>
    <t>Actual overhead costs incurred</t>
  </si>
  <si>
    <t>Direct labor costs on jobs completed and sold:</t>
  </si>
  <si>
    <t>Total</t>
  </si>
  <si>
    <t>Job 206, in process, direct labor</t>
  </si>
  <si>
    <t>General Journal</t>
  </si>
  <si>
    <t>Account</t>
  </si>
  <si>
    <t>Debit</t>
  </si>
  <si>
    <t>Credit</t>
  </si>
  <si>
    <t xml:space="preserve">  Total estimated overhead costs</t>
  </si>
  <si>
    <t>Check figure:</t>
  </si>
  <si>
    <t>c. Overapplied or underapplied overhead:</t>
  </si>
  <si>
    <t xml:space="preserve">    Less applied overhead cost</t>
  </si>
  <si>
    <t>YERBURY COMPANY</t>
  </si>
  <si>
    <t xml:space="preserve">  Depreciation - factory equipment</t>
  </si>
  <si>
    <t xml:space="preserve">  Repairs expense - factory equipment</t>
  </si>
  <si>
    <t>(1c) Underapplied</t>
  </si>
  <si>
    <t>(2)  Cr. Factory Overhead</t>
  </si>
  <si>
    <t>a. Predetermined overhead rate:</t>
  </si>
  <si>
    <t xml:space="preserve">     Job 201</t>
  </si>
  <si>
    <t xml:space="preserve">     Job 202</t>
  </si>
  <si>
    <t xml:space="preserve">     Job 203</t>
  </si>
  <si>
    <t xml:space="preserve">     Job 204</t>
  </si>
  <si>
    <t xml:space="preserve">     Job 205</t>
  </si>
  <si>
    <t xml:space="preserve">     201</t>
  </si>
  <si>
    <t xml:space="preserve">     202</t>
  </si>
  <si>
    <t xml:space="preserve">     203</t>
  </si>
  <si>
    <t xml:space="preserve">     204</t>
  </si>
  <si>
    <t xml:space="preserve">     205</t>
  </si>
  <si>
    <t xml:space="preserve">     206</t>
  </si>
  <si>
    <t xml:space="preserve">    Underapplied overhead</t>
  </si>
  <si>
    <t>Dec. 31   Cost of Goods Sole</t>
  </si>
  <si>
    <t xml:space="preserve">                  Factory Overhead</t>
  </si>
  <si>
    <t xml:space="preserve">              To assign underapplied overhead.</t>
  </si>
  <si>
    <t xml:space="preserve">    Actual overhead cost</t>
  </si>
  <si>
    <t>Problem 15-04A</t>
  </si>
  <si>
    <t>Given Data 15-04A: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</si>
</sst>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10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</cellStyleXfs>
  <cellXfs count="51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3" fontId="5" fillId="0" borderId="0" xfId="0" applyNumberFormat="1" applyFont="1" applyProtection="1"/>
    <xf numFmtId="1" fontId="3" fillId="0" borderId="0" xfId="0" applyNumberFormat="1" applyFont="1" applyBorder="1" applyAlignment="1" applyProtection="1"/>
    <xf numFmtId="0" fontId="2" fillId="0" borderId="0" xfId="0" applyFont="1"/>
    <xf numFmtId="1" fontId="3" fillId="3" borderId="0" xfId="0" applyNumberFormat="1" applyFont="1" applyFill="1" applyBorder="1" applyAlignment="1" applyProtection="1"/>
    <xf numFmtId="0" fontId="1" fillId="3" borderId="0" xfId="0" applyFont="1" applyFill="1" applyAlignment="1" applyProtection="1">
      <alignment horizontal="centerContinuous"/>
    </xf>
    <xf numFmtId="0" fontId="2" fillId="3" borderId="0" xfId="0" applyFont="1" applyFill="1"/>
    <xf numFmtId="0" fontId="2" fillId="3" borderId="0" xfId="0" applyFont="1" applyFill="1" applyAlignment="1" applyProtection="1">
      <alignment horizontal="left"/>
    </xf>
    <xf numFmtId="0" fontId="7" fillId="3" borderId="0" xfId="0" applyFont="1" applyFill="1" applyAlignment="1">
      <alignment horizontal="center"/>
    </xf>
    <xf numFmtId="0" fontId="3" fillId="0" borderId="0" xfId="0" applyFont="1" applyAlignment="1">
      <alignment horizontal="centerContinuous"/>
    </xf>
    <xf numFmtId="0" fontId="0" fillId="3" borderId="0" xfId="0" applyFill="1"/>
    <xf numFmtId="0" fontId="3" fillId="3" borderId="0" xfId="0" applyFont="1" applyFill="1"/>
    <xf numFmtId="0" fontId="4" fillId="3" borderId="0" xfId="0" applyFont="1" applyFill="1" applyAlignment="1" applyProtection="1">
      <alignment horizontal="center"/>
    </xf>
    <xf numFmtId="0" fontId="4" fillId="3" borderId="1" xfId="0" applyFont="1" applyFill="1" applyBorder="1" applyAlignment="1" applyProtection="1">
      <alignment horizontal="center"/>
    </xf>
    <xf numFmtId="0" fontId="4" fillId="3" borderId="1" xfId="0" applyFont="1" applyFill="1" applyBorder="1" applyAlignment="1" applyProtection="1">
      <alignment horizontal="right"/>
    </xf>
    <xf numFmtId="0" fontId="8" fillId="3" borderId="0" xfId="0" applyFont="1" applyFill="1" applyAlignment="1" applyProtection="1">
      <alignment horizontal="center"/>
    </xf>
    <xf numFmtId="41" fontId="3" fillId="3" borderId="0" xfId="1" applyNumberFormat="1" applyFont="1" applyFill="1" applyBorder="1" applyAlignment="1" applyProtection="1"/>
    <xf numFmtId="41" fontId="3" fillId="3" borderId="0" xfId="0" applyNumberFormat="1" applyFont="1" applyFill="1" applyBorder="1" applyAlignment="1" applyProtection="1"/>
    <xf numFmtId="41" fontId="3" fillId="3" borderId="0" xfId="1" applyNumberFormat="1" applyFont="1" applyFill="1" applyBorder="1" applyAlignment="1"/>
    <xf numFmtId="41" fontId="3" fillId="3" borderId="1" xfId="1" applyNumberFormat="1" applyFont="1" applyFill="1" applyBorder="1" applyAlignment="1" applyProtection="1"/>
    <xf numFmtId="41" fontId="0" fillId="3" borderId="0" xfId="2" applyNumberFormat="1" applyFont="1" applyFill="1"/>
    <xf numFmtId="42" fontId="3" fillId="3" borderId="0" xfId="2" applyNumberFormat="1" applyFont="1" applyFill="1" applyBorder="1" applyAlignment="1" applyProtection="1"/>
    <xf numFmtId="42" fontId="0" fillId="3" borderId="2" xfId="2" applyNumberFormat="1" applyFont="1" applyFill="1" applyBorder="1"/>
    <xf numFmtId="42" fontId="3" fillId="3" borderId="0" xfId="1" applyNumberFormat="1" applyFont="1" applyFill="1" applyBorder="1" applyAlignment="1" applyProtection="1"/>
    <xf numFmtId="42" fontId="3" fillId="3" borderId="0" xfId="1" applyNumberFormat="1" applyFont="1" applyFill="1" applyBorder="1" applyAlignment="1"/>
    <xf numFmtId="42" fontId="0" fillId="3" borderId="0" xfId="0" applyNumberFormat="1" applyFill="1"/>
    <xf numFmtId="41" fontId="0" fillId="3" borderId="1" xfId="1" applyNumberFormat="1" applyFont="1" applyFill="1" applyBorder="1"/>
    <xf numFmtId="41" fontId="2" fillId="2" borderId="0" xfId="0" applyNumberFormat="1" applyFont="1" applyFill="1" applyProtection="1">
      <protection locked="0"/>
    </xf>
    <xf numFmtId="42" fontId="2" fillId="2" borderId="3" xfId="0" applyNumberFormat="1" applyFont="1" applyFill="1" applyBorder="1" applyProtection="1">
      <protection locked="0"/>
    </xf>
    <xf numFmtId="41" fontId="2" fillId="2" borderId="1" xfId="0" applyNumberFormat="1" applyFont="1" applyFill="1" applyBorder="1" applyProtection="1">
      <protection locked="0"/>
    </xf>
    <xf numFmtId="42" fontId="2" fillId="2" borderId="2" xfId="0" applyNumberFormat="1" applyFont="1" applyFill="1" applyBorder="1" applyProtection="1">
      <protection locked="0"/>
    </xf>
    <xf numFmtId="42" fontId="3" fillId="2" borderId="0" xfId="2" applyNumberFormat="1" applyFont="1" applyFill="1" applyBorder="1" applyAlignment="1" applyProtection="1">
      <protection locked="0"/>
    </xf>
    <xf numFmtId="41" fontId="3" fillId="2" borderId="4" xfId="1" applyNumberFormat="1" applyFont="1" applyFill="1" applyBorder="1" applyAlignment="1" applyProtection="1">
      <protection locked="0"/>
    </xf>
    <xf numFmtId="41" fontId="0" fillId="2" borderId="1" xfId="1" applyNumberFormat="1" applyFont="1" applyFill="1" applyBorder="1" applyProtection="1">
      <protection locked="0"/>
    </xf>
    <xf numFmtId="42" fontId="0" fillId="2" borderId="2" xfId="2" applyNumberFormat="1" applyFont="1" applyFill="1" applyBorder="1" applyProtection="1">
      <protection locked="0"/>
    </xf>
    <xf numFmtId="41" fontId="2" fillId="2" borderId="4" xfId="0" applyNumberFormat="1" applyFont="1" applyFill="1" applyBorder="1" applyProtection="1">
      <protection locked="0"/>
    </xf>
    <xf numFmtId="9" fontId="2" fillId="2" borderId="0" xfId="0" applyNumberFormat="1" applyFont="1" applyFill="1" applyProtection="1">
      <protection locked="0"/>
    </xf>
    <xf numFmtId="41" fontId="2" fillId="4" borderId="0" xfId="3">
      <alignment horizontal="center"/>
    </xf>
    <xf numFmtId="0" fontId="2" fillId="3" borderId="0" xfId="0" quotePrefix="1" applyFont="1" applyFill="1" applyAlignment="1" applyProtection="1">
      <alignment horizontal="left"/>
    </xf>
    <xf numFmtId="0" fontId="2" fillId="3" borderId="0" xfId="0" applyFont="1" applyFill="1" applyAlignment="1" applyProtection="1">
      <alignment horizontal="left"/>
    </xf>
    <xf numFmtId="0" fontId="9" fillId="3" borderId="0" xfId="0" applyFont="1" applyFill="1" applyAlignment="1">
      <alignment horizontal="left"/>
    </xf>
    <xf numFmtId="0" fontId="4" fillId="3" borderId="0" xfId="0" applyFont="1" applyFill="1" applyAlignment="1" applyProtection="1">
      <alignment horizontal="center"/>
    </xf>
    <xf numFmtId="0" fontId="1" fillId="3" borderId="0" xfId="0" applyFont="1" applyFill="1" applyAlignment="1" applyProtection="1">
      <alignment horizontal="center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" fontId="3" fillId="3" borderId="0" xfId="0" applyNumberFormat="1" applyFont="1" applyFill="1" applyBorder="1" applyAlignment="1" applyProtection="1">
      <alignment horizontal="left"/>
    </xf>
    <xf numFmtId="1" fontId="2" fillId="3" borderId="0" xfId="0" applyNumberFormat="1" applyFont="1" applyFill="1" applyBorder="1" applyAlignment="1" applyProtection="1">
      <alignment horizontal="left"/>
    </xf>
    <xf numFmtId="1" fontId="3" fillId="0" borderId="0" xfId="0" applyNumberFormat="1" applyFont="1" applyBorder="1" applyAlignment="1" applyProtection="1">
      <alignment horizontal="left"/>
    </xf>
  </cellXfs>
  <cellStyles count="5">
    <cellStyle name="Comma" xfId="1" builtinId="3"/>
    <cellStyle name="Currency" xfId="2" builtinId="4"/>
    <cellStyle name="MH Blue w/ #" xfId="3"/>
    <cellStyle name="MH Yellow w/#" xf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77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30" width="12.7109375" style="3" customWidth="1"/>
    <col min="31" max="16384" width="9.140625" style="3"/>
  </cols>
  <sheetData>
    <row r="1" spans="1:7">
      <c r="B1" s="1" t="s">
        <v>0</v>
      </c>
      <c r="C1" s="47"/>
      <c r="D1" s="47"/>
    </row>
    <row r="2" spans="1:7">
      <c r="B2" s="1" t="s">
        <v>1</v>
      </c>
      <c r="C2" s="47"/>
      <c r="D2" s="47"/>
    </row>
    <row r="3" spans="1:7">
      <c r="B3" s="2"/>
      <c r="C3" s="46" t="s">
        <v>57</v>
      </c>
      <c r="D3" s="46"/>
    </row>
    <row r="5" spans="1:7">
      <c r="A5" s="40"/>
      <c r="B5" s="45" t="s">
        <v>35</v>
      </c>
      <c r="C5" s="45"/>
      <c r="D5" s="45"/>
      <c r="E5" s="45"/>
      <c r="F5" s="45"/>
      <c r="G5" s="12"/>
    </row>
    <row r="6" spans="1:7">
      <c r="A6" s="40"/>
      <c r="B6" s="44" t="s">
        <v>6</v>
      </c>
      <c r="C6" s="44"/>
      <c r="D6" s="44"/>
      <c r="E6" s="44"/>
      <c r="F6" s="44"/>
      <c r="G6" s="12"/>
    </row>
    <row r="7" spans="1:7">
      <c r="A7" s="40"/>
      <c r="B7" s="9"/>
      <c r="C7" s="9"/>
      <c r="D7" s="9"/>
      <c r="E7" s="9"/>
      <c r="F7" s="9"/>
    </row>
    <row r="8" spans="1:7">
      <c r="A8" s="40"/>
      <c r="B8" s="42" t="s">
        <v>40</v>
      </c>
      <c r="C8" s="42"/>
      <c r="D8" s="42"/>
      <c r="E8" s="9"/>
      <c r="F8" s="9"/>
    </row>
    <row r="9" spans="1:7">
      <c r="A9" s="40"/>
      <c r="B9" s="42"/>
      <c r="C9" s="42"/>
      <c r="D9" s="42"/>
      <c r="E9" s="9"/>
      <c r="F9" s="9"/>
    </row>
    <row r="10" spans="1:7">
      <c r="A10" s="40"/>
      <c r="B10" s="42" t="s">
        <v>10</v>
      </c>
      <c r="C10" s="42"/>
      <c r="D10" s="42"/>
      <c r="E10" s="30"/>
      <c r="F10" s="11" t="str">
        <f>IF(E10="","",IF(E10=1500000,"«- Correct!","«- Try again!"))</f>
        <v/>
      </c>
    </row>
    <row r="11" spans="1:7">
      <c r="A11" s="40"/>
      <c r="B11" s="42" t="s">
        <v>12</v>
      </c>
      <c r="C11" s="42"/>
      <c r="D11" s="42"/>
      <c r="E11" s="38"/>
      <c r="F11" s="11" t="str">
        <f>IF(E11="","",IF(E11=2500000,"«- Correct!","«- Try again!"))</f>
        <v/>
      </c>
      <c r="G11"/>
    </row>
    <row r="12" spans="1:7">
      <c r="A12" s="40"/>
      <c r="B12" s="42" t="s">
        <v>14</v>
      </c>
      <c r="C12" s="42"/>
      <c r="D12" s="42"/>
      <c r="E12" s="39"/>
      <c r="F12" s="11" t="str">
        <f>IF(E12="","",IF(E12=0.6,"«- Correct!","«- Try again!"))</f>
        <v/>
      </c>
      <c r="G12"/>
    </row>
    <row r="13" spans="1:7">
      <c r="A13" s="40"/>
      <c r="B13" s="9"/>
      <c r="C13" s="9"/>
      <c r="D13" s="9"/>
      <c r="E13" s="9"/>
      <c r="F13" s="9"/>
      <c r="G13"/>
    </row>
    <row r="14" spans="1:7">
      <c r="B14" s="6"/>
      <c r="C14" s="6"/>
      <c r="D14" s="6"/>
      <c r="E14" s="6"/>
      <c r="F14" s="6"/>
      <c r="G14"/>
    </row>
    <row r="15" spans="1:7">
      <c r="A15" s="40"/>
      <c r="B15" s="10" t="s">
        <v>16</v>
      </c>
      <c r="C15" s="10"/>
      <c r="D15" s="10"/>
      <c r="E15" s="9"/>
      <c r="F15" s="9"/>
      <c r="G15" s="13"/>
    </row>
    <row r="16" spans="1:7">
      <c r="A16" s="40"/>
      <c r="B16" s="9"/>
      <c r="C16" s="9"/>
      <c r="D16" s="9"/>
      <c r="E16" s="15" t="s">
        <v>17</v>
      </c>
      <c r="F16" s="15" t="s">
        <v>18</v>
      </c>
      <c r="G16" s="13"/>
    </row>
    <row r="17" spans="1:7">
      <c r="A17" s="40"/>
      <c r="B17" s="42" t="s">
        <v>20</v>
      </c>
      <c r="C17" s="42"/>
      <c r="D17" s="42"/>
      <c r="E17" s="18" t="s">
        <v>21</v>
      </c>
      <c r="F17" s="18" t="s">
        <v>6</v>
      </c>
      <c r="G17" s="13"/>
    </row>
    <row r="18" spans="1:7">
      <c r="A18" s="40"/>
      <c r="B18" s="41" t="s">
        <v>46</v>
      </c>
      <c r="C18" s="42"/>
      <c r="D18" s="42"/>
      <c r="E18" s="24">
        <v>604000</v>
      </c>
      <c r="F18" s="34"/>
      <c r="G18" s="11" t="str">
        <f>IF(F18="","",IF(F18=362400,"«- Correct!","«- Try again!"))</f>
        <v/>
      </c>
    </row>
    <row r="19" spans="1:7">
      <c r="A19" s="40"/>
      <c r="B19" s="41" t="s">
        <v>47</v>
      </c>
      <c r="C19" s="42"/>
      <c r="D19" s="42"/>
      <c r="E19" s="21">
        <v>563000</v>
      </c>
      <c r="F19" s="35"/>
      <c r="G19" s="11" t="str">
        <f>IF(F19="","",IF(F19=337800,"«- Correct!","«- Try again!"))</f>
        <v/>
      </c>
    </row>
    <row r="20" spans="1:7">
      <c r="A20" s="40"/>
      <c r="B20" s="41" t="s">
        <v>48</v>
      </c>
      <c r="C20" s="42"/>
      <c r="D20" s="42"/>
      <c r="E20" s="21">
        <v>298000</v>
      </c>
      <c r="F20" s="35"/>
      <c r="G20" s="11" t="str">
        <f>IF(F20="","",IF(F20=178800,"«- Correct!","«- Try again!"))</f>
        <v/>
      </c>
    </row>
    <row r="21" spans="1:7">
      <c r="A21" s="40"/>
      <c r="B21" s="41" t="s">
        <v>49</v>
      </c>
      <c r="C21" s="42"/>
      <c r="D21" s="42"/>
      <c r="E21" s="19">
        <v>716000</v>
      </c>
      <c r="F21" s="35"/>
      <c r="G21" s="11" t="str">
        <f>IF(F21="","",IF(F21=429600,"«- Correct!","«- Try again!"))</f>
        <v/>
      </c>
    </row>
    <row r="22" spans="1:7">
      <c r="A22" s="40"/>
      <c r="B22" s="41" t="s">
        <v>50</v>
      </c>
      <c r="C22" s="42"/>
      <c r="D22" s="42"/>
      <c r="E22" s="21">
        <v>314000</v>
      </c>
      <c r="F22" s="35"/>
      <c r="G22" s="11" t="str">
        <f>IF(F22="","",IF(F22=188400,"«- Correct!","«- Try again!"))</f>
        <v/>
      </c>
    </row>
    <row r="23" spans="1:7">
      <c r="A23" s="40"/>
      <c r="B23" s="41" t="s">
        <v>51</v>
      </c>
      <c r="C23" s="42"/>
      <c r="D23" s="42"/>
      <c r="E23" s="29">
        <v>17000</v>
      </c>
      <c r="F23" s="36"/>
      <c r="G23" s="11" t="str">
        <f>IF(F23="","",IF(F23=10200,"«- Correct!","«- Try again!"))</f>
        <v/>
      </c>
    </row>
    <row r="24" spans="1:7" ht="13.5" thickBot="1">
      <c r="A24" s="40"/>
      <c r="B24" s="42" t="s">
        <v>25</v>
      </c>
      <c r="C24" s="42"/>
      <c r="D24" s="42"/>
      <c r="E24" s="25">
        <f>SUM(E18:E23)</f>
        <v>2512000</v>
      </c>
      <c r="F24" s="37"/>
      <c r="G24" s="11" t="str">
        <f>IF(F24="","",IF(F24=1507200,"«- Correct!","«- Try again!"))</f>
        <v/>
      </c>
    </row>
    <row r="25" spans="1:7" ht="13.5" thickTop="1">
      <c r="A25" s="40"/>
      <c r="B25" s="9"/>
      <c r="C25" s="9"/>
      <c r="D25" s="9"/>
      <c r="E25" s="9"/>
      <c r="F25" s="9"/>
      <c r="G25" s="14"/>
    </row>
    <row r="26" spans="1:7">
      <c r="A26"/>
      <c r="B26" s="6"/>
      <c r="C26" s="6"/>
      <c r="D26" s="6"/>
      <c r="E26" s="6"/>
      <c r="F26" s="6"/>
    </row>
    <row r="27" spans="1:7">
      <c r="A27" s="40"/>
      <c r="B27" s="42" t="s">
        <v>33</v>
      </c>
      <c r="C27" s="42"/>
      <c r="D27" s="42"/>
      <c r="E27" s="9"/>
      <c r="F27" s="9"/>
      <c r="G27" s="14"/>
    </row>
    <row r="28" spans="1:7">
      <c r="A28" s="40"/>
      <c r="B28" s="42" t="s">
        <v>56</v>
      </c>
      <c r="C28" s="42"/>
      <c r="D28" s="42"/>
      <c r="E28" s="9"/>
      <c r="F28" s="31"/>
      <c r="G28" s="11" t="str">
        <f>IF(F28="","",IF(F28=1520000,"«- Correct!","«- Try again!"))</f>
        <v/>
      </c>
    </row>
    <row r="29" spans="1:7">
      <c r="A29" s="40"/>
      <c r="B29" s="42" t="s">
        <v>34</v>
      </c>
      <c r="C29" s="42"/>
      <c r="D29" s="42"/>
      <c r="E29" s="9"/>
      <c r="F29" s="32"/>
      <c r="G29" s="11" t="str">
        <f>IF(F29="","",IF(F29=1507200,"«- Correct!","«- Try again!"))</f>
        <v/>
      </c>
    </row>
    <row r="30" spans="1:7" ht="13.5" thickBot="1">
      <c r="A30" s="40"/>
      <c r="B30" s="42" t="s">
        <v>52</v>
      </c>
      <c r="C30" s="42"/>
      <c r="D30" s="42"/>
      <c r="E30" s="9"/>
      <c r="F30" s="33"/>
      <c r="G30" s="11" t="str">
        <f>IF(F30="","",IF(F30=12800,"«- Correct!","«- Try again!"))</f>
        <v/>
      </c>
    </row>
    <row r="31" spans="1:7" ht="13.5" thickTop="1">
      <c r="A31" s="40"/>
      <c r="B31" s="42"/>
      <c r="C31" s="42"/>
      <c r="D31" s="42"/>
      <c r="E31" s="13"/>
      <c r="F31" s="13"/>
      <c r="G31" s="14"/>
    </row>
    <row r="32" spans="1:7">
      <c r="B32" s="6"/>
      <c r="C32" s="6"/>
      <c r="D32" s="6"/>
      <c r="E32" s="6"/>
      <c r="F32" s="6"/>
    </row>
    <row r="33" spans="1:7">
      <c r="A33" s="40"/>
      <c r="B33" s="44" t="s">
        <v>35</v>
      </c>
      <c r="C33" s="44"/>
      <c r="D33" s="44"/>
      <c r="E33" s="44"/>
      <c r="F33" s="44"/>
      <c r="G33" s="14"/>
    </row>
    <row r="34" spans="1:7">
      <c r="A34" s="40"/>
      <c r="B34" s="44" t="s">
        <v>27</v>
      </c>
      <c r="C34" s="44"/>
      <c r="D34" s="44"/>
      <c r="E34" s="44"/>
      <c r="F34" s="44"/>
      <c r="G34" s="14"/>
    </row>
    <row r="35" spans="1:7">
      <c r="A35" s="40"/>
      <c r="B35" s="9"/>
      <c r="C35" s="9"/>
      <c r="D35" s="9"/>
      <c r="E35" s="9"/>
      <c r="F35" s="9"/>
      <c r="G35" s="14"/>
    </row>
    <row r="36" spans="1:7">
      <c r="A36" s="40"/>
      <c r="B36" s="16"/>
      <c r="C36" s="16" t="s">
        <v>28</v>
      </c>
      <c r="D36" s="16"/>
      <c r="E36" s="17" t="s">
        <v>29</v>
      </c>
      <c r="F36" s="17" t="s">
        <v>30</v>
      </c>
      <c r="G36" s="13"/>
    </row>
    <row r="37" spans="1:7">
      <c r="A37" s="40"/>
      <c r="B37" s="42" t="s">
        <v>53</v>
      </c>
      <c r="C37" s="42"/>
      <c r="D37" s="42"/>
      <c r="E37" s="30"/>
      <c r="F37" s="11"/>
      <c r="G37" s="13"/>
    </row>
    <row r="38" spans="1:7">
      <c r="A38" s="40"/>
      <c r="B38" s="42" t="s">
        <v>54</v>
      </c>
      <c r="C38" s="42"/>
      <c r="D38" s="42"/>
      <c r="E38" s="9"/>
      <c r="F38" s="30"/>
      <c r="G38" s="11" t="str">
        <f>IF(F38="","",IF(F38=12800,"«- Correct!","«- Try again!"))</f>
        <v/>
      </c>
    </row>
    <row r="39" spans="1:7">
      <c r="A39" s="40"/>
      <c r="B39" s="43" t="s">
        <v>55</v>
      </c>
      <c r="C39" s="43"/>
      <c r="D39" s="43"/>
      <c r="E39" s="43"/>
      <c r="F39" s="13"/>
      <c r="G39" s="13"/>
    </row>
    <row r="40" spans="1:7">
      <c r="A40" s="40"/>
      <c r="B40" s="14"/>
      <c r="C40" s="14"/>
      <c r="D40" s="14"/>
      <c r="E40" s="14"/>
      <c r="F40" s="13"/>
      <c r="G40" s="13"/>
    </row>
    <row r="41" spans="1:7">
      <c r="F41"/>
      <c r="G41"/>
    </row>
    <row r="42" spans="1:7">
      <c r="F42"/>
      <c r="G42"/>
    </row>
    <row r="43" spans="1:7">
      <c r="F43"/>
      <c r="G43"/>
    </row>
    <row r="44" spans="1:7">
      <c r="F44"/>
      <c r="G44"/>
    </row>
    <row r="45" spans="1:7">
      <c r="B45"/>
      <c r="C45"/>
      <c r="D45"/>
      <c r="E45"/>
      <c r="F45"/>
      <c r="G45"/>
    </row>
    <row r="46" spans="1:7">
      <c r="B46"/>
      <c r="C46"/>
      <c r="D46"/>
      <c r="E46"/>
      <c r="F46"/>
      <c r="G46"/>
    </row>
    <row r="47" spans="1:7">
      <c r="B47"/>
      <c r="C47"/>
      <c r="D47"/>
      <c r="E47"/>
      <c r="F47"/>
      <c r="G47"/>
    </row>
    <row r="48" spans="1:7">
      <c r="B48"/>
      <c r="C48"/>
      <c r="D48"/>
      <c r="E48"/>
      <c r="F48"/>
      <c r="G48"/>
    </row>
    <row r="49" spans="2:7">
      <c r="B49"/>
      <c r="C49"/>
      <c r="D49"/>
      <c r="E49"/>
      <c r="F49"/>
      <c r="G49"/>
    </row>
    <row r="50" spans="2:7">
      <c r="B50"/>
      <c r="C50"/>
      <c r="D50"/>
      <c r="E50"/>
      <c r="F50"/>
      <c r="G50"/>
    </row>
    <row r="51" spans="2:7">
      <c r="B51"/>
      <c r="C51"/>
      <c r="D51"/>
      <c r="E51"/>
      <c r="F51"/>
      <c r="G51"/>
    </row>
    <row r="52" spans="2:7">
      <c r="B52"/>
      <c r="C52"/>
      <c r="D52"/>
      <c r="E52"/>
      <c r="F52"/>
      <c r="G52"/>
    </row>
    <row r="53" spans="2:7">
      <c r="B53"/>
      <c r="C53"/>
      <c r="D53"/>
      <c r="E53"/>
      <c r="F53"/>
      <c r="G53"/>
    </row>
    <row r="54" spans="2:7">
      <c r="B54"/>
      <c r="C54"/>
      <c r="D54"/>
      <c r="E54"/>
      <c r="F54"/>
      <c r="G54"/>
    </row>
    <row r="55" spans="2:7">
      <c r="B55"/>
      <c r="C55"/>
      <c r="D55"/>
      <c r="E55"/>
      <c r="F55"/>
      <c r="G55"/>
    </row>
    <row r="56" spans="2:7">
      <c r="B56"/>
      <c r="C56"/>
      <c r="D56"/>
      <c r="E56"/>
      <c r="F56"/>
      <c r="G56"/>
    </row>
    <row r="57" spans="2:7">
      <c r="B57"/>
      <c r="C57"/>
      <c r="D57"/>
      <c r="E57"/>
      <c r="F57"/>
      <c r="G57"/>
    </row>
    <row r="58" spans="2:7">
      <c r="B58"/>
      <c r="C58"/>
      <c r="D58"/>
      <c r="E58"/>
      <c r="F58"/>
      <c r="G58"/>
    </row>
    <row r="59" spans="2:7">
      <c r="B59"/>
      <c r="C59"/>
      <c r="D59"/>
      <c r="E59"/>
      <c r="F59"/>
      <c r="G59"/>
    </row>
    <row r="60" spans="2:7">
      <c r="B60"/>
      <c r="C60"/>
      <c r="D60"/>
      <c r="E60"/>
      <c r="F60"/>
      <c r="G60"/>
    </row>
    <row r="61" spans="2:7">
      <c r="B61"/>
      <c r="C61"/>
      <c r="D61"/>
      <c r="E61"/>
      <c r="F61"/>
      <c r="G61"/>
    </row>
    <row r="62" spans="2:7">
      <c r="B62"/>
      <c r="C62"/>
      <c r="D62"/>
      <c r="E62"/>
      <c r="F62"/>
      <c r="G62"/>
    </row>
    <row r="63" spans="2:7">
      <c r="B63"/>
      <c r="C63"/>
      <c r="D63"/>
      <c r="E63"/>
      <c r="F63"/>
      <c r="G63"/>
    </row>
    <row r="64" spans="2:7">
      <c r="B64"/>
      <c r="C64"/>
      <c r="D64"/>
      <c r="E64"/>
      <c r="F64"/>
      <c r="G64"/>
    </row>
    <row r="65" spans="2:7">
      <c r="B65"/>
      <c r="C65"/>
      <c r="D65"/>
      <c r="E65"/>
      <c r="F65"/>
      <c r="G65"/>
    </row>
    <row r="66" spans="2:7">
      <c r="B66"/>
      <c r="C66"/>
      <c r="D66"/>
      <c r="E66"/>
      <c r="F66"/>
      <c r="G66"/>
    </row>
    <row r="67" spans="2:7">
      <c r="B67"/>
      <c r="C67"/>
      <c r="D67"/>
      <c r="E67"/>
      <c r="F67"/>
      <c r="G67"/>
    </row>
    <row r="68" spans="2:7">
      <c r="B68"/>
      <c r="C68"/>
      <c r="D68"/>
      <c r="E68"/>
      <c r="F68"/>
      <c r="G68"/>
    </row>
    <row r="69" spans="2:7">
      <c r="B69"/>
      <c r="C69"/>
      <c r="D69"/>
      <c r="E69"/>
      <c r="F69"/>
      <c r="G69"/>
    </row>
    <row r="70" spans="2:7">
      <c r="B70"/>
      <c r="C70"/>
      <c r="D70"/>
      <c r="E70"/>
      <c r="F70"/>
      <c r="G70"/>
    </row>
    <row r="77" spans="2:7">
      <c r="G77" s="4"/>
    </row>
  </sheetData>
  <sheetProtection password="C690" sheet="1" objects="1" scenarios="1" selectLockedCells="1"/>
  <mergeCells count="28">
    <mergeCell ref="C3:D3"/>
    <mergeCell ref="C2:D2"/>
    <mergeCell ref="C1:D1"/>
    <mergeCell ref="B28:D28"/>
    <mergeCell ref="B29:D29"/>
    <mergeCell ref="B30:D30"/>
    <mergeCell ref="B10:D10"/>
    <mergeCell ref="B11:D11"/>
    <mergeCell ref="B12:D12"/>
    <mergeCell ref="B17:D17"/>
    <mergeCell ref="B37:D37"/>
    <mergeCell ref="B38:D38"/>
    <mergeCell ref="B20:D20"/>
    <mergeCell ref="B21:D21"/>
    <mergeCell ref="B22:D22"/>
    <mergeCell ref="B23:D23"/>
    <mergeCell ref="B24:D24"/>
    <mergeCell ref="B27:D27"/>
    <mergeCell ref="B18:D18"/>
    <mergeCell ref="B19:D19"/>
    <mergeCell ref="B39:E39"/>
    <mergeCell ref="B6:F6"/>
    <mergeCell ref="B5:F5"/>
    <mergeCell ref="B34:F34"/>
    <mergeCell ref="B33:F33"/>
    <mergeCell ref="B8:D8"/>
    <mergeCell ref="B9:D9"/>
    <mergeCell ref="B31:D31"/>
  </mergeCells>
  <phoneticPr fontId="0" type="noConversion"/>
  <printOptions horizontalCentered="1" gridLinesSet="0"/>
  <pageMargins left="0" right="0" top="0.75" bottom="0.75" header="0.5" footer="0.5"/>
  <pageSetup scale="12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36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5" width="12.7109375" customWidth="1"/>
  </cols>
  <sheetData>
    <row r="1" spans="1:7">
      <c r="A1" s="50" t="s">
        <v>58</v>
      </c>
      <c r="B1" s="50"/>
      <c r="C1" s="50"/>
      <c r="D1" s="5"/>
      <c r="E1" s="5"/>
      <c r="F1" s="5"/>
    </row>
    <row r="2" spans="1:7">
      <c r="B2" s="5"/>
      <c r="C2" s="5"/>
      <c r="D2" s="5"/>
      <c r="E2" s="5"/>
      <c r="F2" s="5"/>
    </row>
    <row r="3" spans="1:7">
      <c r="A3" s="40"/>
      <c r="B3" s="45" t="s">
        <v>35</v>
      </c>
      <c r="C3" s="45"/>
      <c r="D3" s="45"/>
      <c r="E3" s="45"/>
      <c r="F3" s="45"/>
      <c r="G3" s="13"/>
    </row>
    <row r="4" spans="1:7">
      <c r="A4" s="40"/>
      <c r="B4" s="8"/>
      <c r="C4" s="8"/>
      <c r="D4" s="8"/>
      <c r="E4" s="8"/>
      <c r="F4" s="7"/>
      <c r="G4" s="13"/>
    </row>
    <row r="5" spans="1:7">
      <c r="A5" s="40"/>
      <c r="B5" s="48" t="s">
        <v>2</v>
      </c>
      <c r="C5" s="48"/>
      <c r="D5" s="48"/>
      <c r="E5" s="48"/>
      <c r="F5" s="7"/>
      <c r="G5" s="13"/>
    </row>
    <row r="6" spans="1:7">
      <c r="A6" s="40"/>
      <c r="B6" s="48" t="s">
        <v>3</v>
      </c>
      <c r="C6" s="48"/>
      <c r="D6" s="48"/>
      <c r="E6" s="48"/>
      <c r="F6" s="19">
        <v>50</v>
      </c>
      <c r="G6" s="13"/>
    </row>
    <row r="7" spans="1:7">
      <c r="A7" s="40"/>
      <c r="B7" s="48" t="s">
        <v>4</v>
      </c>
      <c r="C7" s="48"/>
      <c r="D7" s="48"/>
      <c r="E7" s="48"/>
      <c r="F7" s="19">
        <v>2000</v>
      </c>
      <c r="G7" s="13"/>
    </row>
    <row r="8" spans="1:7">
      <c r="A8" s="40"/>
      <c r="B8" s="48" t="s">
        <v>5</v>
      </c>
      <c r="C8" s="48"/>
      <c r="D8" s="48"/>
      <c r="E8" s="48"/>
      <c r="F8" s="24">
        <v>25</v>
      </c>
      <c r="G8" s="13"/>
    </row>
    <row r="9" spans="1:7">
      <c r="A9" s="40"/>
      <c r="B9" s="48"/>
      <c r="C9" s="48"/>
      <c r="D9" s="48"/>
      <c r="E9" s="48"/>
      <c r="F9" s="20"/>
      <c r="G9" s="13"/>
    </row>
    <row r="10" spans="1:7">
      <c r="A10" s="40"/>
      <c r="B10" s="48" t="s">
        <v>7</v>
      </c>
      <c r="C10" s="48"/>
      <c r="D10" s="48"/>
      <c r="E10" s="48"/>
      <c r="F10" s="20"/>
      <c r="G10" s="13"/>
    </row>
    <row r="11" spans="1:7">
      <c r="A11" s="40"/>
      <c r="B11" s="48" t="s">
        <v>8</v>
      </c>
      <c r="C11" s="48"/>
      <c r="D11" s="48"/>
      <c r="E11" s="48"/>
      <c r="F11" s="24">
        <v>319200</v>
      </c>
      <c r="G11" s="13"/>
    </row>
    <row r="12" spans="1:7">
      <c r="A12" s="40"/>
      <c r="B12" s="48" t="s">
        <v>9</v>
      </c>
      <c r="C12" s="48"/>
      <c r="D12" s="48"/>
      <c r="E12" s="48"/>
      <c r="F12" s="21">
        <v>240000</v>
      </c>
      <c r="G12" s="13"/>
    </row>
    <row r="13" spans="1:7">
      <c r="A13" s="40"/>
      <c r="B13" s="48" t="s">
        <v>11</v>
      </c>
      <c r="C13" s="48"/>
      <c r="D13" s="48"/>
      <c r="E13" s="48"/>
      <c r="F13" s="21">
        <v>140000</v>
      </c>
      <c r="G13" s="13"/>
    </row>
    <row r="14" spans="1:7">
      <c r="A14" s="40"/>
      <c r="B14" s="48" t="s">
        <v>13</v>
      </c>
      <c r="C14" s="48"/>
      <c r="D14" s="48"/>
      <c r="E14" s="48"/>
      <c r="F14" s="21">
        <v>88000</v>
      </c>
      <c r="G14" s="13"/>
    </row>
    <row r="15" spans="1:7">
      <c r="A15" s="40"/>
      <c r="B15" s="48" t="s">
        <v>15</v>
      </c>
      <c r="C15" s="48"/>
      <c r="D15" s="48"/>
      <c r="E15" s="48"/>
      <c r="F15" s="19">
        <v>68000</v>
      </c>
      <c r="G15" s="13"/>
    </row>
    <row r="16" spans="1:7">
      <c r="A16" s="40"/>
      <c r="B16" s="49" t="s">
        <v>36</v>
      </c>
      <c r="C16" s="48"/>
      <c r="D16" s="48"/>
      <c r="E16" s="48"/>
      <c r="F16" s="19">
        <v>480000</v>
      </c>
      <c r="G16" s="13"/>
    </row>
    <row r="17" spans="1:7">
      <c r="A17" s="40"/>
      <c r="B17" s="49" t="s">
        <v>37</v>
      </c>
      <c r="C17" s="48"/>
      <c r="D17" s="48"/>
      <c r="E17" s="48"/>
      <c r="F17" s="19">
        <v>60000</v>
      </c>
      <c r="G17" s="13"/>
    </row>
    <row r="18" spans="1:7">
      <c r="A18" s="40"/>
      <c r="B18" s="48" t="s">
        <v>19</v>
      </c>
      <c r="C18" s="48"/>
      <c r="D18" s="48"/>
      <c r="E18" s="48"/>
      <c r="F18" s="19">
        <v>68800</v>
      </c>
      <c r="G18" s="13"/>
    </row>
    <row r="19" spans="1:7">
      <c r="A19" s="40"/>
      <c r="B19" s="48" t="s">
        <v>22</v>
      </c>
      <c r="C19" s="48"/>
      <c r="D19" s="48"/>
      <c r="E19" s="48"/>
      <c r="F19" s="22">
        <v>36000</v>
      </c>
      <c r="G19" s="13"/>
    </row>
    <row r="20" spans="1:7" ht="13.5" thickBot="1">
      <c r="A20" s="40"/>
      <c r="B20" s="48" t="s">
        <v>31</v>
      </c>
      <c r="C20" s="48"/>
      <c r="D20" s="48"/>
      <c r="E20" s="48"/>
      <c r="F20" s="25">
        <f>SUM(F11:F19)</f>
        <v>1500000</v>
      </c>
      <c r="G20" s="13"/>
    </row>
    <row r="21" spans="1:7" ht="13.5" thickTop="1">
      <c r="A21" s="40"/>
      <c r="B21" s="48"/>
      <c r="C21" s="48"/>
      <c r="D21" s="48"/>
      <c r="E21" s="48"/>
      <c r="F21" s="23"/>
      <c r="G21" s="13"/>
    </row>
    <row r="22" spans="1:7">
      <c r="A22" s="40"/>
      <c r="B22" s="48" t="s">
        <v>23</v>
      </c>
      <c r="C22" s="48"/>
      <c r="D22" s="48"/>
      <c r="E22" s="48"/>
      <c r="F22" s="24">
        <v>1520000</v>
      </c>
      <c r="G22" s="13"/>
    </row>
    <row r="23" spans="1:7">
      <c r="A23" s="40"/>
      <c r="B23" s="48"/>
      <c r="C23" s="48"/>
      <c r="D23" s="48"/>
      <c r="E23" s="48"/>
      <c r="F23" s="20"/>
      <c r="G23" s="13"/>
    </row>
    <row r="24" spans="1:7">
      <c r="A24" s="40"/>
      <c r="B24" s="48" t="s">
        <v>24</v>
      </c>
      <c r="C24" s="48"/>
      <c r="D24" s="48"/>
      <c r="E24" s="48"/>
      <c r="F24" s="20"/>
      <c r="G24" s="13"/>
    </row>
    <row r="25" spans="1:7">
      <c r="A25" s="40"/>
      <c r="B25" s="49" t="s">
        <v>41</v>
      </c>
      <c r="C25" s="48"/>
      <c r="D25" s="48"/>
      <c r="E25" s="48"/>
      <c r="F25" s="26">
        <v>604000</v>
      </c>
      <c r="G25" s="13"/>
    </row>
    <row r="26" spans="1:7">
      <c r="A26" s="40"/>
      <c r="B26" s="49" t="s">
        <v>42</v>
      </c>
      <c r="C26" s="48"/>
      <c r="D26" s="48"/>
      <c r="E26" s="48"/>
      <c r="F26" s="27">
        <v>563000</v>
      </c>
      <c r="G26" s="13"/>
    </row>
    <row r="27" spans="1:7">
      <c r="A27" s="40"/>
      <c r="B27" s="49" t="s">
        <v>43</v>
      </c>
      <c r="C27" s="48"/>
      <c r="D27" s="48"/>
      <c r="E27" s="48"/>
      <c r="F27" s="27">
        <v>298000</v>
      </c>
      <c r="G27" s="13"/>
    </row>
    <row r="28" spans="1:7">
      <c r="A28" s="40"/>
      <c r="B28" s="49" t="s">
        <v>44</v>
      </c>
      <c r="C28" s="48"/>
      <c r="D28" s="48"/>
      <c r="E28" s="48"/>
      <c r="F28" s="26">
        <v>716000</v>
      </c>
      <c r="G28" s="13"/>
    </row>
    <row r="29" spans="1:7">
      <c r="A29" s="40"/>
      <c r="B29" s="49" t="s">
        <v>45</v>
      </c>
      <c r="C29" s="48"/>
      <c r="D29" s="48"/>
      <c r="E29" s="48"/>
      <c r="F29" s="27">
        <v>314000</v>
      </c>
      <c r="G29" s="13"/>
    </row>
    <row r="30" spans="1:7">
      <c r="A30" s="40"/>
      <c r="B30" s="48"/>
      <c r="C30" s="48"/>
      <c r="D30" s="48"/>
      <c r="E30" s="48"/>
      <c r="F30" s="21"/>
      <c r="G30" s="13"/>
    </row>
    <row r="31" spans="1:7">
      <c r="A31" s="40"/>
      <c r="B31" s="48" t="s">
        <v>26</v>
      </c>
      <c r="C31" s="48"/>
      <c r="D31" s="48"/>
      <c r="E31" s="48"/>
      <c r="F31" s="27">
        <v>17000</v>
      </c>
      <c r="G31" s="13"/>
    </row>
    <row r="32" spans="1:7">
      <c r="A32" s="40"/>
      <c r="B32" s="48"/>
      <c r="C32" s="48"/>
      <c r="D32" s="48"/>
      <c r="E32" s="48"/>
      <c r="F32" s="21"/>
      <c r="G32" s="13"/>
    </row>
    <row r="33" spans="1:7">
      <c r="A33" s="40"/>
      <c r="B33" s="48" t="s">
        <v>32</v>
      </c>
      <c r="C33" s="48"/>
      <c r="D33" s="48"/>
      <c r="E33" s="48"/>
      <c r="F33" s="20"/>
      <c r="G33" s="13"/>
    </row>
    <row r="34" spans="1:7">
      <c r="A34" s="40"/>
      <c r="B34" s="49" t="s">
        <v>38</v>
      </c>
      <c r="C34" s="48"/>
      <c r="D34" s="48"/>
      <c r="E34" s="48"/>
      <c r="F34" s="24">
        <v>12800</v>
      </c>
      <c r="G34" s="13"/>
    </row>
    <row r="35" spans="1:7">
      <c r="A35" s="40"/>
      <c r="B35" s="49" t="s">
        <v>39</v>
      </c>
      <c r="C35" s="48"/>
      <c r="D35" s="48"/>
      <c r="E35" s="48"/>
      <c r="F35" s="28">
        <v>12800</v>
      </c>
      <c r="G35" s="13"/>
    </row>
    <row r="36" spans="1:7">
      <c r="A36" s="40"/>
      <c r="B36" s="13"/>
      <c r="C36" s="13"/>
      <c r="D36" s="13"/>
      <c r="E36" s="13"/>
      <c r="F36" s="13"/>
      <c r="G36" s="13"/>
    </row>
  </sheetData>
  <sheetProtection password="C690" sheet="1" objects="1" scenarios="1" selectLockedCells="1" selectUnlockedCells="1"/>
  <mergeCells count="33">
    <mergeCell ref="B33:E33"/>
    <mergeCell ref="B34:E34"/>
    <mergeCell ref="B35:E35"/>
    <mergeCell ref="B27:E27"/>
    <mergeCell ref="B28:E28"/>
    <mergeCell ref="B29:E29"/>
    <mergeCell ref="B30:E30"/>
    <mergeCell ref="B31:E31"/>
    <mergeCell ref="B32:E32"/>
    <mergeCell ref="B22:E22"/>
    <mergeCell ref="B23:E23"/>
    <mergeCell ref="B24:E24"/>
    <mergeCell ref="B25:E25"/>
    <mergeCell ref="B26:E26"/>
    <mergeCell ref="A1:C1"/>
    <mergeCell ref="B16:E16"/>
    <mergeCell ref="B17:E17"/>
    <mergeCell ref="B18:E18"/>
    <mergeCell ref="B19:E19"/>
    <mergeCell ref="B20:E20"/>
    <mergeCell ref="B21:E21"/>
    <mergeCell ref="B10:E10"/>
    <mergeCell ref="B11:E11"/>
    <mergeCell ref="B12:E12"/>
    <mergeCell ref="B13:E13"/>
    <mergeCell ref="B14:E14"/>
    <mergeCell ref="B15:E15"/>
    <mergeCell ref="B3:F3"/>
    <mergeCell ref="B5:E5"/>
    <mergeCell ref="B6:E6"/>
    <mergeCell ref="B7:E7"/>
    <mergeCell ref="B8:E8"/>
    <mergeCell ref="B9:E9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P15-04A</vt:lpstr>
      <vt:lpstr>Given P15-04A</vt:lpstr>
      <vt:lpstr>'P15-04A'!Print_Area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2012-12-07T00:16:19Z</cp:lastPrinted>
  <dcterms:created xsi:type="dcterms:W3CDTF">2001-04-05T19:17:51Z</dcterms:created>
  <dcterms:modified xsi:type="dcterms:W3CDTF">2012-12-12T01:17:31Z</dcterms:modified>
</cp:coreProperties>
</file>