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11205" windowHeight="9075"/>
  </bookViews>
  <sheets>
    <sheet name="P24-01A" sheetId="1" r:id="rId1"/>
    <sheet name="Given P24-01A" sheetId="3" r:id="rId2"/>
  </sheets>
  <calcPr calcId="125725"/>
</workbook>
</file>

<file path=xl/calcChain.xml><?xml version="1.0" encoding="utf-8"?>
<calcChain xmlns="http://schemas.openxmlformats.org/spreadsheetml/2006/main">
  <c r="G54" i="1"/>
  <c r="E39"/>
  <c r="E28"/>
  <c r="F25"/>
  <c r="E24"/>
  <c r="E9"/>
</calcChain>
</file>

<file path=xl/comments1.xml><?xml version="1.0" encoding="utf-8"?>
<comments xmlns="http://schemas.openxmlformats.org/spreadsheetml/2006/main">
  <authors>
    <author>x</author>
  </authors>
  <commentList>
    <comment ref="E8" authorId="0">
      <text>
        <r>
          <rPr>
            <sz val="8"/>
            <color indexed="81"/>
            <rFont val="Tahoma"/>
            <family val="2"/>
          </rPr>
          <t>Enter appropriate data in yellow cells.  Your answer for "Annual depreciation" will be verified.</t>
        </r>
      </text>
    </comment>
    <comment ref="E13" authorId="0">
      <text>
        <r>
          <rPr>
            <sz val="8"/>
            <color indexed="81"/>
            <rFont val="Tahoma"/>
            <family val="2"/>
          </rPr>
          <t>Enter appropriate data in yellow cells.  Your answers for "Net Income" and "Net cash flow" will be verified.</t>
        </r>
      </text>
    </comment>
    <comment ref="E27" authorId="0">
      <text>
        <r>
          <rPr>
            <sz val="8"/>
            <color indexed="81"/>
            <rFont val="Tahoma"/>
            <family val="2"/>
          </rPr>
          <t>Enter appropriate data in yellow cells.  Your answer for "Payback period" will be verified.</t>
        </r>
      </text>
    </comment>
    <comment ref="E33" authorId="0">
      <text>
        <r>
          <rPr>
            <sz val="8"/>
            <color indexed="81"/>
            <rFont val="Tahoma"/>
            <family val="2"/>
          </rPr>
          <t>Enter appropriate data in yellow cells.  Your answer for "Return on average investment" will be verified.</t>
        </r>
      </text>
    </comment>
    <comment ref="E47" authorId="0">
      <text>
        <r>
          <rPr>
            <sz val="8"/>
            <color indexed="81"/>
            <rFont val="Tahoma"/>
            <family val="2"/>
          </rPr>
          <t>Enter appropriate data in yellow cells.  Your answer for "Net present value" will be verified.</t>
        </r>
      </text>
    </comment>
    <comment ref="G47" authorId="0">
      <text>
        <r>
          <rPr>
            <sz val="8"/>
            <color indexed="81"/>
            <rFont val="Tahoma"/>
            <family val="2"/>
          </rPr>
          <t>Round entries for Years 1 through 4 to 0 decimal places.</t>
        </r>
      </text>
    </comment>
  </commentList>
</comments>
</file>

<file path=xl/sharedStrings.xml><?xml version="1.0" encoding="utf-8"?>
<sst xmlns="http://schemas.openxmlformats.org/spreadsheetml/2006/main" count="67" uniqueCount="60">
  <si>
    <t>Student Name:</t>
  </si>
  <si>
    <t>Class:</t>
  </si>
  <si>
    <t>Cost of new machine</t>
  </si>
  <si>
    <t>Life of new machine in years</t>
  </si>
  <si>
    <t>Salvage value of new machine</t>
  </si>
  <si>
    <t>Expected annual sales of new product</t>
  </si>
  <si>
    <t>Calculations</t>
  </si>
  <si>
    <t xml:space="preserve">  Direct materials</t>
  </si>
  <si>
    <t>Part 1  Annual depreciation</t>
  </si>
  <si>
    <t xml:space="preserve">  Direct labor</t>
  </si>
  <si>
    <t>Net</t>
  </si>
  <si>
    <t>Income</t>
  </si>
  <si>
    <t>Discount rate for net present value of investment</t>
  </si>
  <si>
    <t>Income before taxes</t>
  </si>
  <si>
    <t>Net income</t>
  </si>
  <si>
    <t>Net cash flow</t>
  </si>
  <si>
    <t>Part 3  Payback period</t>
  </si>
  <si>
    <t>years</t>
  </si>
  <si>
    <t>Average investment:</t>
  </si>
  <si>
    <t>Asset cost</t>
  </si>
  <si>
    <t>Final year's book value</t>
  </si>
  <si>
    <t>Sum</t>
  </si>
  <si>
    <t>Average</t>
  </si>
  <si>
    <t>Present Value of Net Cash Flows:</t>
  </si>
  <si>
    <t>Present</t>
  </si>
  <si>
    <t>Value</t>
  </si>
  <si>
    <t>Net Cash</t>
  </si>
  <si>
    <t>of $1 at</t>
  </si>
  <si>
    <t>Value of Net</t>
  </si>
  <si>
    <t>Year</t>
  </si>
  <si>
    <t>Flows</t>
  </si>
  <si>
    <t>Cash Flows</t>
  </si>
  <si>
    <t>Total</t>
  </si>
  <si>
    <t xml:space="preserve">  Income taxes</t>
  </si>
  <si>
    <t>Part 2  Expected income and cash flow</t>
  </si>
  <si>
    <t>Part 5  Net present value of asset</t>
  </si>
  <si>
    <t>Amount invested</t>
  </si>
  <si>
    <t>Net present value</t>
  </si>
  <si>
    <t>Check figures:</t>
  </si>
  <si>
    <t>(4)</t>
  </si>
  <si>
    <t>(5)</t>
  </si>
  <si>
    <t>Expected costs of new product:</t>
  </si>
  <si>
    <t xml:space="preserve">  Overhead excluding</t>
  </si>
  <si>
    <t xml:space="preserve">    depreciation on new asset</t>
  </si>
  <si>
    <t xml:space="preserve">  Depreciation on new asset</t>
  </si>
  <si>
    <t xml:space="preserve">  Selling and administrative expenses</t>
  </si>
  <si>
    <t>Income taxes</t>
  </si>
  <si>
    <t>Part 4  Accounting rate of return</t>
  </si>
  <si>
    <t>Expected annual costs of new product:</t>
  </si>
  <si>
    <t>*Year 4's cash flow includes the $20,000 salvage value of the machine.</t>
  </si>
  <si>
    <t>Flow</t>
  </si>
  <si>
    <t>FACTOR COMPANY</t>
  </si>
  <si>
    <t>Accounting rate of return</t>
  </si>
  <si>
    <t xml:space="preserve">   2</t>
  </si>
  <si>
    <t xml:space="preserve">   3</t>
  </si>
  <si>
    <t xml:space="preserve">   4*</t>
  </si>
  <si>
    <t xml:space="preserve">   1</t>
  </si>
  <si>
    <t>Problem 24-01A</t>
  </si>
  <si>
    <t>Given Data P24-01:</t>
  </si>
  <si>
    <t xml:space="preserve">  Overhead excluding S-L depreciation on new machine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</si>
</sst>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77" formatCode="0.0000"/>
    <numFmt numFmtId="178" formatCode="_(* #,##0.0000_);_(* \(#,##0.0000\);_(* &quot;-&quot;????_);_(@_)"/>
  </numFmts>
  <fonts count="9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b/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/>
      <right/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/>
      <right/>
      <top/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/>
      <top/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4" borderId="0">
      <alignment horizontal="center"/>
    </xf>
    <xf numFmtId="41" fontId="2" fillId="5" borderId="0" applyBorder="0">
      <protection locked="0"/>
    </xf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3" fillId="0" borderId="0" xfId="0" applyFont="1"/>
    <xf numFmtId="3" fontId="5" fillId="0" borderId="0" xfId="0" applyNumberFormat="1" applyFont="1" applyProtection="1"/>
    <xf numFmtId="1" fontId="3" fillId="0" borderId="0" xfId="0" applyNumberFormat="1" applyFont="1" applyBorder="1" applyAlignment="1"/>
    <xf numFmtId="1" fontId="3" fillId="0" borderId="0" xfId="0" applyNumberFormat="1" applyFont="1" applyBorder="1" applyAlignment="1" applyProtection="1"/>
    <xf numFmtId="1" fontId="3" fillId="3" borderId="0" xfId="0" applyNumberFormat="1" applyFont="1" applyFill="1" applyBorder="1" applyAlignment="1" applyProtection="1"/>
    <xf numFmtId="0" fontId="0" fillId="3" borderId="0" xfId="0" applyFill="1"/>
    <xf numFmtId="0" fontId="3" fillId="3" borderId="0" xfId="0" applyFont="1" applyFill="1"/>
    <xf numFmtId="10" fontId="3" fillId="3" borderId="0" xfId="0" applyNumberFormat="1" applyFont="1" applyFill="1"/>
    <xf numFmtId="1" fontId="3" fillId="3" borderId="0" xfId="0" applyNumberFormat="1" applyFont="1" applyFill="1" applyBorder="1" applyAlignment="1"/>
    <xf numFmtId="167" fontId="3" fillId="3" borderId="0" xfId="1" applyNumberFormat="1" applyFont="1" applyFill="1" applyBorder="1" applyAlignment="1"/>
    <xf numFmtId="0" fontId="2" fillId="3" borderId="0" xfId="0" applyFont="1" applyFill="1" applyAlignment="1" applyProtection="1">
      <alignment horizontal="left"/>
    </xf>
    <xf numFmtId="9" fontId="3" fillId="3" borderId="0" xfId="5" applyFont="1" applyFill="1" applyBorder="1" applyAlignment="1" applyProtection="1"/>
    <xf numFmtId="0" fontId="2" fillId="3" borderId="0" xfId="0" applyFont="1" applyFill="1"/>
    <xf numFmtId="5" fontId="2" fillId="3" borderId="0" xfId="0" applyNumberFormat="1" applyFont="1" applyFill="1"/>
    <xf numFmtId="0" fontId="7" fillId="3" borderId="0" xfId="0" applyFont="1" applyFill="1" applyAlignment="1">
      <alignment horizontal="center"/>
    </xf>
    <xf numFmtId="166" fontId="3" fillId="0" borderId="0" xfId="1" applyNumberFormat="1" applyFont="1"/>
    <xf numFmtId="0" fontId="4" fillId="3" borderId="0" xfId="0" applyFont="1" applyFill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</xf>
    <xf numFmtId="0" fontId="4" fillId="3" borderId="0" xfId="0" applyFont="1" applyFill="1"/>
    <xf numFmtId="9" fontId="4" fillId="3" borderId="1" xfId="0" applyNumberFormat="1" applyFont="1" applyFill="1" applyBorder="1" applyAlignment="1" applyProtection="1">
      <alignment horizontal="center"/>
    </xf>
    <xf numFmtId="177" fontId="3" fillId="3" borderId="0" xfId="0" applyNumberFormat="1" applyFont="1" applyFill="1"/>
    <xf numFmtId="41" fontId="0" fillId="3" borderId="0" xfId="0" applyNumberFormat="1" applyFill="1"/>
    <xf numFmtId="41" fontId="2" fillId="3" borderId="0" xfId="0" applyNumberFormat="1" applyFont="1" applyFill="1" applyProtection="1"/>
    <xf numFmtId="41" fontId="3" fillId="3" borderId="0" xfId="1" applyNumberFormat="1" applyFont="1" applyFill="1" applyBorder="1" applyAlignment="1" applyProtection="1"/>
    <xf numFmtId="41" fontId="7" fillId="3" borderId="0" xfId="0" applyNumberFormat="1" applyFont="1" applyFill="1" applyAlignment="1">
      <alignment horizontal="center"/>
    </xf>
    <xf numFmtId="42" fontId="3" fillId="3" borderId="0" xfId="2" applyNumberFormat="1" applyFont="1" applyFill="1" applyBorder="1" applyAlignment="1"/>
    <xf numFmtId="42" fontId="3" fillId="3" borderId="0" xfId="1" applyNumberFormat="1" applyFont="1" applyFill="1" applyBorder="1" applyAlignment="1"/>
    <xf numFmtId="42" fontId="3" fillId="3" borderId="0" xfId="1" applyNumberFormat="1" applyFont="1" applyFill="1" applyBorder="1" applyAlignment="1" applyProtection="1"/>
    <xf numFmtId="42" fontId="3" fillId="3" borderId="0" xfId="1" applyNumberFormat="1" applyFont="1" applyFill="1"/>
    <xf numFmtId="0" fontId="7" fillId="3" borderId="0" xfId="0" applyFont="1" applyFill="1" applyBorder="1" applyAlignment="1" applyProtection="1">
      <alignment horizontal="center"/>
    </xf>
    <xf numFmtId="42" fontId="2" fillId="2" borderId="0" xfId="0" applyNumberFormat="1" applyFont="1" applyFill="1" applyProtection="1">
      <protection locked="0"/>
    </xf>
    <xf numFmtId="41" fontId="2" fillId="2" borderId="2" xfId="0" applyNumberFormat="1" applyFont="1" applyFill="1" applyBorder="1" applyProtection="1">
      <protection locked="0"/>
    </xf>
    <xf numFmtId="41" fontId="2" fillId="2" borderId="1" xfId="0" applyNumberFormat="1" applyFont="1" applyFill="1" applyBorder="1" applyProtection="1">
      <protection locked="0"/>
    </xf>
    <xf numFmtId="42" fontId="2" fillId="2" borderId="3" xfId="0" applyNumberFormat="1" applyFont="1" applyFill="1" applyBorder="1" applyProtection="1">
      <protection locked="0"/>
    </xf>
    <xf numFmtId="42" fontId="2" fillId="2" borderId="4" xfId="0" applyNumberFormat="1" applyFont="1" applyFill="1" applyBorder="1" applyProtection="1">
      <protection locked="0"/>
    </xf>
    <xf numFmtId="178" fontId="2" fillId="2" borderId="5" xfId="0" applyNumberFormat="1" applyFont="1" applyFill="1" applyBorder="1" applyProtection="1">
      <protection locked="0"/>
    </xf>
    <xf numFmtId="41" fontId="2" fillId="2" borderId="2" xfId="1" applyNumberFormat="1" applyFont="1" applyFill="1" applyBorder="1" applyProtection="1">
      <protection locked="0"/>
    </xf>
    <xf numFmtId="178" fontId="2" fillId="2" borderId="6" xfId="0" applyNumberFormat="1" applyFont="1" applyFill="1" applyBorder="1" applyProtection="1">
      <protection locked="0"/>
    </xf>
    <xf numFmtId="178" fontId="2" fillId="2" borderId="7" xfId="0" applyNumberFormat="1" applyFont="1" applyFill="1" applyBorder="1" applyProtection="1">
      <protection locked="0"/>
    </xf>
    <xf numFmtId="10" fontId="2" fillId="2" borderId="0" xfId="0" applyNumberFormat="1" applyFont="1" applyFill="1" applyProtection="1">
      <protection locked="0"/>
    </xf>
    <xf numFmtId="42" fontId="2" fillId="2" borderId="8" xfId="0" applyNumberFormat="1" applyFont="1" applyFill="1" applyBorder="1" applyProtection="1">
      <protection locked="0"/>
    </xf>
    <xf numFmtId="43" fontId="2" fillId="2" borderId="0" xfId="0" applyNumberFormat="1" applyFont="1" applyFill="1" applyProtection="1">
      <protection locked="0"/>
    </xf>
    <xf numFmtId="41" fontId="2" fillId="2" borderId="8" xfId="0" applyNumberFormat="1" applyFont="1" applyFill="1" applyBorder="1" applyProtection="1">
      <protection locked="0"/>
    </xf>
    <xf numFmtId="41" fontId="2" fillId="2" borderId="3" xfId="0" applyNumberFormat="1" applyFont="1" applyFill="1" applyBorder="1" applyProtection="1">
      <protection locked="0"/>
    </xf>
    <xf numFmtId="41" fontId="2" fillId="2" borderId="9" xfId="0" applyNumberFormat="1" applyFont="1" applyFill="1" applyBorder="1" applyProtection="1">
      <protection locked="0"/>
    </xf>
    <xf numFmtId="41" fontId="2" fillId="2" borderId="10" xfId="0" applyNumberFormat="1" applyFont="1" applyFill="1" applyBorder="1" applyProtection="1">
      <protection locked="0"/>
    </xf>
    <xf numFmtId="41" fontId="3" fillId="2" borderId="0" xfId="1" applyNumberFormat="1" applyFont="1" applyFill="1" applyBorder="1" applyAlignment="1" applyProtection="1">
      <protection locked="0"/>
    </xf>
    <xf numFmtId="41" fontId="3" fillId="2" borderId="2" xfId="1" applyNumberFormat="1" applyFont="1" applyFill="1" applyBorder="1" applyAlignment="1" applyProtection="1">
      <protection locked="0"/>
    </xf>
    <xf numFmtId="41" fontId="2" fillId="2" borderId="11" xfId="0" applyNumberFormat="1" applyFont="1" applyFill="1" applyBorder="1" applyProtection="1">
      <protection locked="0"/>
    </xf>
    <xf numFmtId="42" fontId="3" fillId="2" borderId="0" xfId="2" applyNumberFormat="1" applyFont="1" applyFill="1" applyBorder="1" applyAlignment="1" applyProtection="1">
      <protection locked="0"/>
    </xf>
    <xf numFmtId="42" fontId="2" fillId="2" borderId="10" xfId="2" applyNumberFormat="1" applyFont="1" applyFill="1" applyBorder="1" applyProtection="1">
      <protection locked="0"/>
    </xf>
    <xf numFmtId="41" fontId="2" fillId="4" borderId="0" xfId="3">
      <alignment horizontal="center"/>
    </xf>
    <xf numFmtId="0" fontId="4" fillId="3" borderId="0" xfId="0" applyFont="1" applyFill="1" applyAlignment="1" applyProtection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 applyProtection="1">
      <alignment horizontal="left"/>
    </xf>
    <xf numFmtId="0" fontId="4" fillId="0" borderId="0" xfId="0" quotePrefix="1" applyFont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0" fontId="2" fillId="3" borderId="0" xfId="0" quotePrefix="1" applyFont="1" applyFill="1" applyAlignment="1" applyProtection="1">
      <alignment horizontal="left"/>
    </xf>
    <xf numFmtId="1" fontId="3" fillId="3" borderId="0" xfId="0" applyNumberFormat="1" applyFont="1" applyFill="1" applyBorder="1" applyAlignment="1">
      <alignment horizontal="left"/>
    </xf>
    <xf numFmtId="1" fontId="1" fillId="3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 applyProtection="1">
      <alignment horizontal="left"/>
    </xf>
    <xf numFmtId="1" fontId="8" fillId="3" borderId="0" xfId="0" applyNumberFormat="1" applyFont="1" applyFill="1" applyBorder="1" applyAlignment="1">
      <alignment horizontal="left"/>
    </xf>
    <xf numFmtId="1" fontId="0" fillId="3" borderId="0" xfId="0" applyNumberFormat="1" applyFill="1" applyBorder="1" applyAlignment="1">
      <alignment horizontal="left"/>
    </xf>
  </cellXfs>
  <cellStyles count="6">
    <cellStyle name="Comma" xfId="1" builtinId="3"/>
    <cellStyle name="Currency" xfId="2" builtinId="4"/>
    <cellStyle name="MH Blue w/ #" xfId="3"/>
    <cellStyle name="MH Yellow w/#" xfId="4"/>
    <cellStyle name="Normal" xfId="0" builtinId="0" customBuiltin="1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8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3" customWidth="1"/>
    <col min="2" max="7" width="12.7109375" style="3" customWidth="1"/>
    <col min="8" max="8" width="2.7109375" style="3" customWidth="1"/>
    <col min="9" max="22" width="12.7109375" style="3" customWidth="1"/>
    <col min="23" max="16384" width="9.140625" style="3"/>
  </cols>
  <sheetData>
    <row r="1" spans="1:8">
      <c r="B1" s="1" t="s">
        <v>0</v>
      </c>
      <c r="C1" s="59"/>
      <c r="D1" s="59"/>
    </row>
    <row r="2" spans="1:8">
      <c r="B2" s="1" t="s">
        <v>1</v>
      </c>
      <c r="C2" s="59"/>
      <c r="D2" s="59"/>
    </row>
    <row r="3" spans="1:8">
      <c r="B3" s="2"/>
      <c r="C3" s="58" t="s">
        <v>57</v>
      </c>
      <c r="D3" s="58"/>
    </row>
    <row r="5" spans="1:8">
      <c r="A5" s="54"/>
      <c r="B5" s="56" t="s">
        <v>51</v>
      </c>
      <c r="C5" s="56"/>
      <c r="D5" s="56"/>
      <c r="E5" s="56"/>
      <c r="F5" s="56"/>
      <c r="G5" s="56"/>
      <c r="H5" s="9"/>
    </row>
    <row r="6" spans="1:8">
      <c r="A6" s="54"/>
      <c r="B6" s="55" t="s">
        <v>6</v>
      </c>
      <c r="C6" s="55"/>
      <c r="D6" s="55"/>
      <c r="E6" s="55"/>
      <c r="F6" s="55"/>
      <c r="G6" s="55"/>
      <c r="H6" s="9"/>
    </row>
    <row r="7" spans="1:8">
      <c r="A7" s="54"/>
      <c r="B7" s="15"/>
      <c r="C7" s="15"/>
      <c r="D7" s="15"/>
      <c r="E7" s="15"/>
      <c r="F7" s="15"/>
      <c r="G7" s="15"/>
      <c r="H7" s="9"/>
    </row>
    <row r="8" spans="1:8">
      <c r="A8" s="54"/>
      <c r="B8" s="57" t="s">
        <v>8</v>
      </c>
      <c r="C8" s="57"/>
      <c r="D8" s="57"/>
      <c r="E8" s="33"/>
      <c r="F8" s="15"/>
      <c r="G8" s="15"/>
      <c r="H8" s="9"/>
    </row>
    <row r="9" spans="1:8">
      <c r="A9" s="54"/>
      <c r="B9" s="57"/>
      <c r="C9" s="57"/>
      <c r="D9" s="57"/>
      <c r="E9" s="17" t="str">
        <f>IF(E8="","",IF(E8=115000," Correct!"," Try again!"))</f>
        <v/>
      </c>
      <c r="F9" s="15"/>
      <c r="G9" s="15"/>
      <c r="H9" s="9"/>
    </row>
    <row r="10" spans="1:8">
      <c r="A10" s="54"/>
      <c r="B10" s="57"/>
      <c r="C10" s="57"/>
      <c r="D10" s="57"/>
      <c r="E10" s="17"/>
      <c r="F10" s="15"/>
      <c r="G10" s="15"/>
      <c r="H10" s="9"/>
    </row>
    <row r="11" spans="1:8">
      <c r="A11" s="54"/>
      <c r="B11" s="57" t="s">
        <v>34</v>
      </c>
      <c r="C11" s="57"/>
      <c r="D11" s="57"/>
      <c r="E11" s="19" t="s">
        <v>10</v>
      </c>
      <c r="F11" s="19" t="s">
        <v>26</v>
      </c>
      <c r="G11" s="15"/>
      <c r="H11" s="9"/>
    </row>
    <row r="12" spans="1:8">
      <c r="A12" s="54"/>
      <c r="B12" s="57"/>
      <c r="C12" s="57"/>
      <c r="D12" s="57"/>
      <c r="E12" s="20" t="s">
        <v>11</v>
      </c>
      <c r="F12" s="20" t="s">
        <v>50</v>
      </c>
      <c r="G12" s="15"/>
      <c r="H12" s="9"/>
    </row>
    <row r="13" spans="1:8">
      <c r="A13" s="54"/>
      <c r="B13" s="57" t="s">
        <v>5</v>
      </c>
      <c r="C13" s="57"/>
      <c r="D13" s="57"/>
      <c r="E13" s="52"/>
      <c r="F13" s="53"/>
      <c r="G13" s="15"/>
      <c r="H13" s="9"/>
    </row>
    <row r="14" spans="1:8">
      <c r="A14" s="54"/>
      <c r="B14" s="57" t="s">
        <v>41</v>
      </c>
      <c r="C14" s="57"/>
      <c r="D14" s="57"/>
      <c r="E14" s="24"/>
      <c r="F14" s="25"/>
      <c r="G14" s="15"/>
      <c r="H14" s="9"/>
    </row>
    <row r="15" spans="1:8">
      <c r="A15" s="54"/>
      <c r="B15" s="57" t="s">
        <v>7</v>
      </c>
      <c r="C15" s="57"/>
      <c r="D15" s="57"/>
      <c r="E15" s="49"/>
      <c r="F15" s="48"/>
      <c r="G15" s="15"/>
      <c r="H15" s="9"/>
    </row>
    <row r="16" spans="1:8">
      <c r="A16" s="54"/>
      <c r="B16" s="57" t="s">
        <v>9</v>
      </c>
      <c r="C16" s="57"/>
      <c r="D16" s="57"/>
      <c r="E16" s="50"/>
      <c r="F16" s="51"/>
      <c r="G16" s="15"/>
      <c r="H16" s="9"/>
    </row>
    <row r="17" spans="1:10">
      <c r="A17" s="54"/>
      <c r="B17" s="57" t="s">
        <v>42</v>
      </c>
      <c r="C17" s="57"/>
      <c r="D17" s="57"/>
      <c r="E17" s="49"/>
      <c r="F17" s="48"/>
      <c r="G17" s="15"/>
      <c r="H17" s="9"/>
    </row>
    <row r="18" spans="1:10">
      <c r="A18" s="54"/>
      <c r="B18" s="57" t="s">
        <v>43</v>
      </c>
      <c r="C18" s="57"/>
      <c r="D18" s="57"/>
      <c r="E18" s="26"/>
      <c r="F18" s="25"/>
      <c r="G18" s="15"/>
      <c r="H18" s="9"/>
    </row>
    <row r="19" spans="1:10">
      <c r="A19" s="54"/>
      <c r="B19" s="57" t="s">
        <v>44</v>
      </c>
      <c r="C19" s="57"/>
      <c r="D19" s="57"/>
      <c r="E19" s="45"/>
      <c r="F19" s="25"/>
      <c r="G19" s="15"/>
      <c r="H19" s="9"/>
    </row>
    <row r="20" spans="1:10">
      <c r="A20" s="54"/>
      <c r="B20" s="57" t="s">
        <v>45</v>
      </c>
      <c r="C20" s="57"/>
      <c r="D20" s="57"/>
      <c r="E20" s="35"/>
      <c r="F20" s="48"/>
      <c r="G20" s="15"/>
      <c r="H20" s="9"/>
    </row>
    <row r="21" spans="1:10">
      <c r="A21" s="54"/>
      <c r="B21" s="57" t="s">
        <v>13</v>
      </c>
      <c r="C21" s="57"/>
      <c r="D21" s="57"/>
      <c r="E21" s="46"/>
      <c r="F21" s="25"/>
      <c r="G21" s="15"/>
      <c r="H21" s="9"/>
    </row>
    <row r="22" spans="1:10">
      <c r="A22" s="54"/>
      <c r="B22" s="57" t="s">
        <v>46</v>
      </c>
      <c r="C22" s="57"/>
      <c r="D22" s="57"/>
      <c r="E22" s="35"/>
      <c r="F22" s="47"/>
      <c r="G22" s="15"/>
      <c r="H22" s="9"/>
    </row>
    <row r="23" spans="1:10" ht="13.5" thickBot="1">
      <c r="A23" s="54"/>
      <c r="B23" s="57" t="s">
        <v>14</v>
      </c>
      <c r="C23" s="57"/>
      <c r="D23" s="57"/>
      <c r="E23" s="37"/>
      <c r="F23" s="25"/>
      <c r="G23" s="15"/>
      <c r="H23" s="9"/>
    </row>
    <row r="24" spans="1:10" ht="14.25" thickTop="1" thickBot="1">
      <c r="A24" s="54"/>
      <c r="B24" s="57" t="s">
        <v>15</v>
      </c>
      <c r="C24" s="57"/>
      <c r="D24" s="57"/>
      <c r="E24" s="27" t="str">
        <f>IF(E23="","",IF(E23=53900," Correct!"," Try again!"))</f>
        <v/>
      </c>
      <c r="F24" s="37"/>
      <c r="G24" s="16"/>
      <c r="H24" s="9"/>
      <c r="J24" s="18"/>
    </row>
    <row r="25" spans="1:10" ht="13.5" thickTop="1">
      <c r="A25" s="54"/>
      <c r="B25" s="57"/>
      <c r="C25" s="57"/>
      <c r="D25" s="57"/>
      <c r="E25" s="15"/>
      <c r="F25" s="17" t="str">
        <f>IF(F24="","",IF(F24=168900," Correct!"," Try again!"))</f>
        <v/>
      </c>
      <c r="G25" s="15"/>
      <c r="H25" s="9"/>
    </row>
    <row r="26" spans="1:10">
      <c r="A26" s="54"/>
      <c r="B26" s="57"/>
      <c r="C26" s="57"/>
      <c r="D26" s="57"/>
      <c r="E26" s="15"/>
      <c r="F26" s="17"/>
      <c r="G26" s="15"/>
      <c r="H26" s="9"/>
    </row>
    <row r="27" spans="1:10">
      <c r="A27" s="54"/>
      <c r="B27" s="57" t="s">
        <v>16</v>
      </c>
      <c r="C27" s="57"/>
      <c r="D27" s="57"/>
      <c r="E27" s="44"/>
      <c r="F27" s="13" t="s">
        <v>17</v>
      </c>
      <c r="G27" s="15"/>
      <c r="H27" s="9"/>
    </row>
    <row r="28" spans="1:10">
      <c r="A28" s="54"/>
      <c r="B28" s="57"/>
      <c r="C28" s="57"/>
      <c r="D28" s="57"/>
      <c r="E28" s="32" t="str">
        <f>IF(E27="","",IF(AND(E27&gt;=2.84,E27&lt;=2.86),"Correct!","Try again!"))</f>
        <v/>
      </c>
      <c r="F28" s="15"/>
      <c r="G28" s="15"/>
      <c r="H28" s="9"/>
    </row>
    <row r="29" spans="1:10">
      <c r="A29" s="54"/>
      <c r="B29" s="57"/>
      <c r="C29" s="57"/>
      <c r="D29" s="57"/>
      <c r="E29" s="17"/>
      <c r="F29" s="15"/>
      <c r="G29" s="15"/>
      <c r="H29" s="9"/>
    </row>
    <row r="30" spans="1:10">
      <c r="A30" s="54"/>
      <c r="B30" s="57" t="s">
        <v>47</v>
      </c>
      <c r="C30" s="57"/>
      <c r="D30" s="57"/>
      <c r="E30" s="15"/>
      <c r="F30" s="15"/>
      <c r="G30" s="15"/>
      <c r="H30" s="9"/>
    </row>
    <row r="31" spans="1:10">
      <c r="A31" s="54"/>
      <c r="B31" s="57"/>
      <c r="C31" s="57"/>
      <c r="D31" s="57"/>
      <c r="E31" s="15"/>
      <c r="F31" s="15"/>
      <c r="G31" s="15"/>
      <c r="H31" s="9"/>
    </row>
    <row r="32" spans="1:10">
      <c r="A32" s="54"/>
      <c r="B32" s="57" t="s">
        <v>18</v>
      </c>
      <c r="C32" s="57"/>
      <c r="D32" s="57"/>
      <c r="E32" s="15"/>
      <c r="F32" s="15"/>
      <c r="G32" s="15"/>
      <c r="H32" s="9"/>
    </row>
    <row r="33" spans="1:8">
      <c r="A33" s="54"/>
      <c r="B33" s="57" t="s">
        <v>19</v>
      </c>
      <c r="C33" s="57"/>
      <c r="D33" s="57"/>
      <c r="E33" s="43"/>
      <c r="F33" s="15"/>
      <c r="G33" s="15"/>
      <c r="H33" s="9"/>
    </row>
    <row r="34" spans="1:8">
      <c r="A34" s="54"/>
      <c r="B34" s="57" t="s">
        <v>20</v>
      </c>
      <c r="C34" s="57"/>
      <c r="D34" s="57"/>
      <c r="E34" s="35"/>
      <c r="F34" s="15"/>
      <c r="G34" s="15"/>
      <c r="H34" s="9"/>
    </row>
    <row r="35" spans="1:8" ht="13.5" thickBot="1">
      <c r="A35" s="54"/>
      <c r="B35" s="57" t="s">
        <v>21</v>
      </c>
      <c r="C35" s="57"/>
      <c r="D35" s="57"/>
      <c r="E35" s="37"/>
      <c r="F35" s="15"/>
      <c r="G35" s="15"/>
      <c r="H35" s="9"/>
    </row>
    <row r="36" spans="1:8" ht="14.25" thickTop="1" thickBot="1">
      <c r="A36" s="54"/>
      <c r="B36" s="57" t="s">
        <v>22</v>
      </c>
      <c r="C36" s="57"/>
      <c r="D36" s="57"/>
      <c r="E36" s="37"/>
      <c r="F36" s="15"/>
      <c r="G36" s="15"/>
      <c r="H36" s="9"/>
    </row>
    <row r="37" spans="1:8" ht="13.5" thickTop="1">
      <c r="A37" s="54"/>
      <c r="B37" s="57"/>
      <c r="C37" s="57"/>
      <c r="D37" s="57"/>
      <c r="E37" s="15"/>
      <c r="F37" s="15"/>
      <c r="G37" s="15"/>
      <c r="H37" s="9"/>
    </row>
    <row r="38" spans="1:8">
      <c r="A38" s="54"/>
      <c r="B38" s="57" t="s">
        <v>52</v>
      </c>
      <c r="C38" s="57"/>
      <c r="D38" s="57"/>
      <c r="E38" s="42"/>
      <c r="F38" s="15"/>
      <c r="G38" s="15"/>
      <c r="H38" s="9"/>
    </row>
    <row r="39" spans="1:8">
      <c r="A39" s="54"/>
      <c r="B39" s="57"/>
      <c r="C39" s="57"/>
      <c r="D39" s="57"/>
      <c r="E39" s="32" t="str">
        <f>IF(E38="","",IF(AND(E38&gt;=0.2156,E38&lt;=0.2156),"Correct!","Try again!"))</f>
        <v/>
      </c>
      <c r="F39" s="15"/>
      <c r="G39" s="15"/>
      <c r="H39" s="9"/>
    </row>
    <row r="40" spans="1:8">
      <c r="A40" s="54"/>
      <c r="B40" s="57"/>
      <c r="C40" s="57"/>
      <c r="D40" s="57"/>
      <c r="E40" s="32"/>
      <c r="F40" s="15"/>
      <c r="G40" s="15"/>
      <c r="H40" s="9"/>
    </row>
    <row r="41" spans="1:8">
      <c r="A41" s="54"/>
      <c r="B41" s="57" t="s">
        <v>35</v>
      </c>
      <c r="C41" s="57"/>
      <c r="D41" s="57"/>
      <c r="E41" s="15"/>
      <c r="F41" s="15"/>
      <c r="G41" s="15"/>
      <c r="H41" s="9"/>
    </row>
    <row r="42" spans="1:8">
      <c r="A42" s="54"/>
      <c r="B42" s="57"/>
      <c r="C42" s="57"/>
      <c r="D42" s="57"/>
      <c r="E42" s="15"/>
      <c r="F42" s="15"/>
      <c r="G42" s="15"/>
      <c r="H42" s="9"/>
    </row>
    <row r="43" spans="1:8">
      <c r="A43" s="54"/>
      <c r="B43" s="57" t="s">
        <v>23</v>
      </c>
      <c r="C43" s="57"/>
      <c r="D43" s="57"/>
      <c r="E43" s="21"/>
      <c r="F43" s="19" t="s">
        <v>24</v>
      </c>
      <c r="G43" s="21"/>
      <c r="H43" s="9"/>
    </row>
    <row r="44" spans="1:8">
      <c r="A44" s="54"/>
      <c r="B44" s="57"/>
      <c r="C44" s="57"/>
      <c r="D44" s="57"/>
      <c r="E44" s="21"/>
      <c r="F44" s="19" t="s">
        <v>25</v>
      </c>
      <c r="G44" s="19" t="s">
        <v>24</v>
      </c>
      <c r="H44" s="9"/>
    </row>
    <row r="45" spans="1:8">
      <c r="A45" s="54"/>
      <c r="B45" s="57"/>
      <c r="C45" s="57"/>
      <c r="D45" s="57"/>
      <c r="E45" s="19" t="s">
        <v>26</v>
      </c>
      <c r="F45" s="19" t="s">
        <v>27</v>
      </c>
      <c r="G45" s="19" t="s">
        <v>28</v>
      </c>
      <c r="H45" s="9"/>
    </row>
    <row r="46" spans="1:8">
      <c r="A46" s="54"/>
      <c r="B46" s="57" t="s">
        <v>29</v>
      </c>
      <c r="C46" s="57"/>
      <c r="D46" s="57"/>
      <c r="E46" s="20" t="s">
        <v>30</v>
      </c>
      <c r="F46" s="22">
        <v>7.0000000000000007E-2</v>
      </c>
      <c r="G46" s="20" t="s">
        <v>31</v>
      </c>
      <c r="H46" s="9"/>
    </row>
    <row r="47" spans="1:8">
      <c r="A47" s="54"/>
      <c r="B47" s="60" t="s">
        <v>56</v>
      </c>
      <c r="C47" s="57"/>
      <c r="D47" s="57"/>
      <c r="E47" s="33"/>
      <c r="F47" s="38"/>
      <c r="G47" s="33"/>
      <c r="H47" s="23"/>
    </row>
    <row r="48" spans="1:8">
      <c r="A48" s="54"/>
      <c r="B48" s="60" t="s">
        <v>53</v>
      </c>
      <c r="C48" s="57"/>
      <c r="D48" s="57"/>
      <c r="E48" s="39"/>
      <c r="F48" s="40"/>
      <c r="G48" s="34"/>
      <c r="H48" s="23"/>
    </row>
    <row r="49" spans="1:8">
      <c r="A49" s="54"/>
      <c r="B49" s="60" t="s">
        <v>54</v>
      </c>
      <c r="C49" s="57"/>
      <c r="D49" s="57"/>
      <c r="E49" s="39"/>
      <c r="F49" s="40"/>
      <c r="G49" s="34"/>
      <c r="H49" s="23"/>
    </row>
    <row r="50" spans="1:8">
      <c r="A50" s="54"/>
      <c r="B50" s="60" t="s">
        <v>55</v>
      </c>
      <c r="C50" s="57"/>
      <c r="D50" s="57"/>
      <c r="E50" s="35"/>
      <c r="F50" s="41"/>
      <c r="G50" s="35"/>
      <c r="H50" s="23"/>
    </row>
    <row r="51" spans="1:8" ht="13.5" thickBot="1">
      <c r="A51" s="54"/>
      <c r="B51" s="57" t="s">
        <v>32</v>
      </c>
      <c r="C51" s="57"/>
      <c r="D51" s="57"/>
      <c r="E51" s="37"/>
      <c r="F51" s="15"/>
      <c r="G51" s="36"/>
      <c r="H51" s="9"/>
    </row>
    <row r="52" spans="1:8" ht="13.5" thickTop="1">
      <c r="A52" s="54"/>
      <c r="B52" s="57" t="s">
        <v>36</v>
      </c>
      <c r="C52" s="57"/>
      <c r="D52" s="57"/>
      <c r="E52" s="15"/>
      <c r="F52" s="15"/>
      <c r="G52" s="35"/>
      <c r="H52" s="9"/>
    </row>
    <row r="53" spans="1:8" ht="13.5" thickBot="1">
      <c r="A53" s="54"/>
      <c r="B53" s="57" t="s">
        <v>37</v>
      </c>
      <c r="C53" s="57"/>
      <c r="D53" s="57"/>
      <c r="E53" s="15"/>
      <c r="F53" s="15"/>
      <c r="G53" s="37"/>
      <c r="H53" s="9"/>
    </row>
    <row r="54" spans="1:8" ht="13.5" thickTop="1">
      <c r="A54" s="54"/>
      <c r="B54" s="15"/>
      <c r="C54" s="15"/>
      <c r="D54" s="15"/>
      <c r="E54" s="15"/>
      <c r="F54" s="15"/>
      <c r="G54" s="17" t="str">
        <f>IF(G53="","",IF(G53=107356," Correct!"," Try again!"))</f>
        <v/>
      </c>
      <c r="H54" s="9"/>
    </row>
    <row r="55" spans="1:8">
      <c r="A55" s="54"/>
      <c r="B55" s="57" t="s">
        <v>49</v>
      </c>
      <c r="C55" s="57"/>
      <c r="D55" s="57"/>
      <c r="E55" s="57"/>
      <c r="F55" s="57"/>
      <c r="G55" s="15"/>
      <c r="H55" s="9"/>
    </row>
    <row r="56" spans="1:8">
      <c r="A56" s="54"/>
      <c r="B56" s="8"/>
      <c r="C56" s="8"/>
      <c r="D56" s="8"/>
      <c r="E56" s="8"/>
      <c r="F56" s="8"/>
      <c r="G56" s="8"/>
      <c r="H56" s="9"/>
    </row>
    <row r="57" spans="1:8">
      <c r="B57"/>
      <c r="C57"/>
      <c r="D57"/>
      <c r="E57"/>
      <c r="F57"/>
      <c r="G57"/>
    </row>
    <row r="58" spans="1:8">
      <c r="B58"/>
      <c r="C58"/>
      <c r="D58"/>
      <c r="E58"/>
      <c r="F58"/>
      <c r="G58"/>
    </row>
    <row r="59" spans="1:8">
      <c r="B59"/>
      <c r="C59"/>
      <c r="D59"/>
      <c r="E59"/>
      <c r="F59"/>
      <c r="G59"/>
    </row>
    <row r="60" spans="1:8">
      <c r="B60"/>
      <c r="C60"/>
      <c r="D60"/>
      <c r="E60"/>
      <c r="F60"/>
      <c r="G60"/>
    </row>
    <row r="61" spans="1:8">
      <c r="B61"/>
      <c r="C61"/>
      <c r="D61"/>
      <c r="E61"/>
      <c r="F61"/>
      <c r="G61"/>
    </row>
    <row r="62" spans="1:8">
      <c r="B62"/>
      <c r="C62"/>
      <c r="D62"/>
      <c r="E62"/>
      <c r="F62"/>
      <c r="G62"/>
    </row>
    <row r="63" spans="1:8">
      <c r="B63"/>
      <c r="C63"/>
      <c r="D63"/>
      <c r="E63"/>
      <c r="F63"/>
      <c r="G63"/>
    </row>
    <row r="64" spans="1:8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69" spans="2:7">
      <c r="B69"/>
      <c r="C69"/>
      <c r="D69"/>
      <c r="E69"/>
      <c r="F69"/>
      <c r="G69"/>
    </row>
    <row r="70" spans="2:7">
      <c r="B70"/>
      <c r="C70"/>
      <c r="D70"/>
      <c r="E70"/>
      <c r="F70"/>
      <c r="G70"/>
    </row>
    <row r="71" spans="2:7">
      <c r="B71"/>
      <c r="C71"/>
      <c r="D71"/>
      <c r="E71"/>
      <c r="F71"/>
      <c r="G71"/>
    </row>
    <row r="78" spans="2:7">
      <c r="G78" s="4"/>
    </row>
  </sheetData>
  <sheetProtection password="C690" sheet="1" objects="1" scenarios="1" selectLockedCells="1"/>
  <mergeCells count="52">
    <mergeCell ref="B51:D51"/>
    <mergeCell ref="B52:D52"/>
    <mergeCell ref="B53:D53"/>
    <mergeCell ref="B55:F55"/>
    <mergeCell ref="B45:D45"/>
    <mergeCell ref="B46:D46"/>
    <mergeCell ref="B47:D47"/>
    <mergeCell ref="B48:D48"/>
    <mergeCell ref="B49:D49"/>
    <mergeCell ref="B50:D50"/>
    <mergeCell ref="B39:D39"/>
    <mergeCell ref="B40:D40"/>
    <mergeCell ref="B41:D41"/>
    <mergeCell ref="B42:D42"/>
    <mergeCell ref="B43:D43"/>
    <mergeCell ref="B44:D44"/>
    <mergeCell ref="B33:D33"/>
    <mergeCell ref="B34:D34"/>
    <mergeCell ref="B35:D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21:D21"/>
    <mergeCell ref="B22:D22"/>
    <mergeCell ref="B23:D23"/>
    <mergeCell ref="B24:D24"/>
    <mergeCell ref="B25:D25"/>
    <mergeCell ref="B26:D26"/>
    <mergeCell ref="B15:D15"/>
    <mergeCell ref="B16:D16"/>
    <mergeCell ref="B17:D17"/>
    <mergeCell ref="B18:D18"/>
    <mergeCell ref="B19:D19"/>
    <mergeCell ref="B20:D20"/>
    <mergeCell ref="B9:D9"/>
    <mergeCell ref="B10:D10"/>
    <mergeCell ref="B11:D11"/>
    <mergeCell ref="B12:D12"/>
    <mergeCell ref="B13:D13"/>
    <mergeCell ref="B14:D14"/>
    <mergeCell ref="B6:G6"/>
    <mergeCell ref="B5:G5"/>
    <mergeCell ref="B8:D8"/>
    <mergeCell ref="C3:D3"/>
    <mergeCell ref="C2:D2"/>
    <mergeCell ref="C1:D1"/>
  </mergeCells>
  <phoneticPr fontId="0" type="noConversion"/>
  <printOptions horizontalCentered="1" gridLinesSet="0"/>
  <pageMargins left="0" right="0" top="0.75" bottom="0.38" header="0.5" footer="0.4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20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35" width="12.7109375" customWidth="1"/>
  </cols>
  <sheetData>
    <row r="1" spans="1:7">
      <c r="A1" s="63" t="s">
        <v>58</v>
      </c>
      <c r="B1" s="63"/>
      <c r="C1" s="63"/>
      <c r="D1" s="6"/>
      <c r="E1" s="6"/>
      <c r="F1" s="6"/>
    </row>
    <row r="2" spans="1:7">
      <c r="B2" s="5"/>
      <c r="C2" s="5"/>
      <c r="D2" s="5"/>
      <c r="E2" s="5"/>
      <c r="F2" s="5"/>
    </row>
    <row r="3" spans="1:7">
      <c r="A3" s="54"/>
      <c r="B3" s="56" t="s">
        <v>51</v>
      </c>
      <c r="C3" s="62"/>
      <c r="D3" s="62"/>
      <c r="E3" s="62"/>
      <c r="F3" s="62"/>
      <c r="G3" s="8"/>
    </row>
    <row r="4" spans="1:7">
      <c r="A4" s="54"/>
      <c r="B4" s="11"/>
      <c r="C4" s="11"/>
      <c r="D4" s="11"/>
      <c r="E4" s="11"/>
      <c r="F4" s="11"/>
      <c r="G4" s="8"/>
    </row>
    <row r="5" spans="1:7">
      <c r="A5" s="54"/>
      <c r="B5" s="61" t="s">
        <v>2</v>
      </c>
      <c r="C5" s="61"/>
      <c r="D5" s="61"/>
      <c r="E5" s="61"/>
      <c r="F5" s="28">
        <v>480000</v>
      </c>
      <c r="G5" s="8"/>
    </row>
    <row r="6" spans="1:7">
      <c r="A6" s="54"/>
      <c r="B6" s="61" t="s">
        <v>3</v>
      </c>
      <c r="C6" s="61"/>
      <c r="D6" s="61"/>
      <c r="E6" s="61"/>
      <c r="F6" s="12">
        <v>4</v>
      </c>
      <c r="G6" s="8"/>
    </row>
    <row r="7" spans="1:7">
      <c r="A7" s="54"/>
      <c r="B7" s="61" t="s">
        <v>4</v>
      </c>
      <c r="C7" s="61"/>
      <c r="D7" s="61"/>
      <c r="E7" s="61"/>
      <c r="F7" s="28">
        <v>20000</v>
      </c>
      <c r="G7" s="8"/>
    </row>
    <row r="8" spans="1:7">
      <c r="A8" s="54"/>
      <c r="B8" s="61" t="s">
        <v>5</v>
      </c>
      <c r="C8" s="61"/>
      <c r="D8" s="61"/>
      <c r="E8" s="61"/>
      <c r="F8" s="29">
        <v>1840000</v>
      </c>
      <c r="G8" s="8"/>
    </row>
    <row r="9" spans="1:7">
      <c r="A9" s="54"/>
      <c r="B9" s="61" t="s">
        <v>48</v>
      </c>
      <c r="C9" s="61"/>
      <c r="D9" s="61"/>
      <c r="E9" s="61"/>
      <c r="F9" s="8"/>
      <c r="G9" s="8"/>
    </row>
    <row r="10" spans="1:7">
      <c r="A10" s="54"/>
      <c r="B10" s="61" t="s">
        <v>7</v>
      </c>
      <c r="C10" s="61"/>
      <c r="D10" s="61"/>
      <c r="E10" s="61"/>
      <c r="F10" s="29">
        <v>480000</v>
      </c>
      <c r="G10" s="8"/>
    </row>
    <row r="11" spans="1:7">
      <c r="A11" s="54"/>
      <c r="B11" s="61" t="s">
        <v>9</v>
      </c>
      <c r="C11" s="61"/>
      <c r="D11" s="61"/>
      <c r="E11" s="61"/>
      <c r="F11" s="30">
        <v>672000</v>
      </c>
      <c r="G11" s="8"/>
    </row>
    <row r="12" spans="1:7">
      <c r="A12" s="54"/>
      <c r="B12" s="65" t="s">
        <v>59</v>
      </c>
      <c r="C12" s="61"/>
      <c r="D12" s="61"/>
      <c r="E12" s="61"/>
      <c r="F12" s="30">
        <v>336000</v>
      </c>
      <c r="G12" s="8"/>
    </row>
    <row r="13" spans="1:7">
      <c r="A13" s="54"/>
      <c r="B13" s="61" t="s">
        <v>45</v>
      </c>
      <c r="C13" s="61"/>
      <c r="D13" s="61"/>
      <c r="E13" s="61"/>
      <c r="F13" s="30">
        <v>160000</v>
      </c>
      <c r="G13" s="8"/>
    </row>
    <row r="14" spans="1:7">
      <c r="A14" s="54"/>
      <c r="B14" s="61" t="s">
        <v>33</v>
      </c>
      <c r="C14" s="61"/>
      <c r="D14" s="61"/>
      <c r="E14" s="61"/>
      <c r="F14" s="14">
        <v>0.3</v>
      </c>
      <c r="G14" s="8"/>
    </row>
    <row r="15" spans="1:7">
      <c r="A15" s="54"/>
      <c r="B15" s="61" t="s">
        <v>12</v>
      </c>
      <c r="C15" s="61"/>
      <c r="D15" s="61"/>
      <c r="E15" s="61"/>
      <c r="F15" s="14">
        <v>7.0000000000000007E-2</v>
      </c>
      <c r="G15" s="8"/>
    </row>
    <row r="16" spans="1:7">
      <c r="A16" s="54"/>
      <c r="B16" s="61"/>
      <c r="C16" s="61"/>
      <c r="D16" s="61"/>
      <c r="E16" s="61"/>
      <c r="F16" s="7"/>
      <c r="G16" s="8"/>
    </row>
    <row r="17" spans="1:7">
      <c r="A17" s="54"/>
      <c r="B17" s="64" t="s">
        <v>38</v>
      </c>
      <c r="C17" s="64"/>
      <c r="D17" s="64"/>
      <c r="E17" s="64"/>
      <c r="F17" s="7"/>
      <c r="G17" s="8"/>
    </row>
    <row r="18" spans="1:7">
      <c r="A18" s="54"/>
      <c r="B18" s="61" t="s">
        <v>39</v>
      </c>
      <c r="C18" s="61"/>
      <c r="D18" s="61"/>
      <c r="E18" s="61"/>
      <c r="F18" s="10">
        <v>0.21560000000000001</v>
      </c>
      <c r="G18" s="8"/>
    </row>
    <row r="19" spans="1:7">
      <c r="A19" s="54"/>
      <c r="B19" s="61" t="s">
        <v>40</v>
      </c>
      <c r="C19" s="61"/>
      <c r="D19" s="61"/>
      <c r="E19" s="61"/>
      <c r="F19" s="31">
        <v>107356</v>
      </c>
      <c r="G19" s="8"/>
    </row>
    <row r="20" spans="1:7">
      <c r="A20" s="54"/>
      <c r="B20" s="8"/>
      <c r="C20" s="8"/>
      <c r="D20" s="8"/>
      <c r="E20" s="8"/>
      <c r="F20" s="8"/>
      <c r="G20" s="8"/>
    </row>
  </sheetData>
  <sheetProtection password="C690" sheet="1" objects="1" scenarios="1" selectLockedCells="1" selectUnlockedCells="1"/>
  <mergeCells count="17">
    <mergeCell ref="A1:C1"/>
    <mergeCell ref="B15:E15"/>
    <mergeCell ref="B16:E16"/>
    <mergeCell ref="B17:E17"/>
    <mergeCell ref="B18:E18"/>
    <mergeCell ref="B19:E19"/>
    <mergeCell ref="B9:E9"/>
    <mergeCell ref="B10:E10"/>
    <mergeCell ref="B11:E11"/>
    <mergeCell ref="B12:E12"/>
    <mergeCell ref="B13:E13"/>
    <mergeCell ref="B14:E14"/>
    <mergeCell ref="B3:F3"/>
    <mergeCell ref="B5:E5"/>
    <mergeCell ref="B6:E6"/>
    <mergeCell ref="B7:E7"/>
    <mergeCell ref="B8:E8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P24-01A</vt:lpstr>
      <vt:lpstr>Given P24-01A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2012-12-08T02:04:34Z</cp:lastPrinted>
  <dcterms:created xsi:type="dcterms:W3CDTF">2001-04-06T18:34:34Z</dcterms:created>
  <dcterms:modified xsi:type="dcterms:W3CDTF">2012-12-12T01:44:57Z</dcterms:modified>
</cp:coreProperties>
</file>