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9/"/>
    </mc:Choice>
  </mc:AlternateContent>
  <xr:revisionPtr revIDLastSave="0" documentId="13_ncr:1_{6D359EF2-AD49-4D4B-8058-F47E31ADC464}" xr6:coauthVersionLast="36" xr6:coauthVersionMax="36" xr10:uidLastSave="{00000000-0000-0000-0000-000000000000}"/>
  <bookViews>
    <workbookView xWindow="0" yWindow="460" windowWidth="21840" windowHeight="13740" xr2:uid="{00000000-000D-0000-FFFF-FFFF00000000}"/>
  </bookViews>
  <sheets>
    <sheet name="Northern" sheetId="1" r:id="rId1"/>
    <sheet name="Sheet1" sheetId="12" r:id="rId2"/>
  </sheets>
  <definedNames>
    <definedName name="Installed">Northern!$D$25:$G$25</definedName>
    <definedName name="MaxProduction">Northern!$J$21:$J$24</definedName>
    <definedName name="Produced">Northern!$H$21:$H$24</definedName>
    <definedName name="ProductionCost">Northern!$D$5:$D$8</definedName>
    <definedName name="ScheduledInstallations">Northern!$D$27:$G$27</definedName>
    <definedName name="sencount" hidden="1">3</definedName>
    <definedName name="solver_adj" localSheetId="0" hidden="1">Northern!$D$21:$G$24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Northern!$E$23:$E$24</definedName>
    <definedName name="solver_lhs2" localSheetId="0" hidden="1">Northern!$F$24</definedName>
    <definedName name="solver_lhs3" localSheetId="0" hidden="1">Northern!$D$22:$D$24</definedName>
    <definedName name="solver_lhs4" localSheetId="0" hidden="1">Northern!$D$25:$G$25</definedName>
    <definedName name="solver_lhs5" localSheetId="0" hidden="1">Northern!$H$21:$H$24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5</definedName>
    <definedName name="solver_nwt" localSheetId="0" hidden="1">1</definedName>
    <definedName name="solver_opt" localSheetId="0" hidden="1">Northern!$J$28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el2" localSheetId="0" hidden="1">2</definedName>
    <definedName name="solver_rel3" localSheetId="0" hidden="1">2</definedName>
    <definedName name="solver_rel4" localSheetId="0" hidden="1">2</definedName>
    <definedName name="solver_rel5" localSheetId="0" hidden="1">1</definedName>
    <definedName name="solver_rhs1" localSheetId="0" hidden="1">0</definedName>
    <definedName name="solver_rhs2" localSheetId="0" hidden="1">0</definedName>
    <definedName name="solver_rhs3" localSheetId="0" hidden="1">0</definedName>
    <definedName name="solver_rhs4" localSheetId="0" hidden="1">ScheduledInstallations</definedName>
    <definedName name="solver_rhs5" localSheetId="0" hidden="1">MaxProduction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</definedName>
    <definedName name="solver_typ" localSheetId="0" hidden="1">2</definedName>
    <definedName name="solver_val" localSheetId="0" hidden="1">0</definedName>
    <definedName name="solver_ver" localSheetId="0" hidden="1">3</definedName>
    <definedName name="StorageCost">Northern!$F$5</definedName>
    <definedName name="TotalCost">Northern!$J$28</definedName>
    <definedName name="UnitCost">Northern!$D$13:$G$16</definedName>
    <definedName name="UnitsProduced">Northern!$D$21:$G$24</definedName>
  </definedNames>
  <calcPr calcId="181029"/>
</workbook>
</file>

<file path=xl/calcChain.xml><?xml version="1.0" encoding="utf-8"?>
<calcChain xmlns="http://schemas.openxmlformats.org/spreadsheetml/2006/main">
  <c r="H22" i="1" l="1"/>
  <c r="H23" i="1"/>
  <c r="H24" i="1"/>
  <c r="G16" i="1"/>
  <c r="G15" i="1"/>
  <c r="F15" i="1"/>
  <c r="G14" i="1"/>
  <c r="F14" i="1"/>
  <c r="E14" i="1"/>
  <c r="G13" i="1"/>
  <c r="F13" i="1"/>
  <c r="E13" i="1"/>
  <c r="D13" i="1"/>
  <c r="J28" i="1"/>
  <c r="H21" i="1"/>
  <c r="E25" i="1"/>
  <c r="F25" i="1"/>
  <c r="G25" i="1"/>
  <c r="D25" i="1"/>
</calcChain>
</file>

<file path=xl/sharedStrings.xml><?xml version="1.0" encoding="utf-8"?>
<sst xmlns="http://schemas.openxmlformats.org/spreadsheetml/2006/main" count="57" uniqueCount="36">
  <si>
    <t>UnitCost</t>
  </si>
  <si>
    <t>Range Name</t>
  </si>
  <si>
    <t>Cells</t>
  </si>
  <si>
    <t>Unit Cost</t>
  </si>
  <si>
    <t>TotalCost</t>
  </si>
  <si>
    <t>=</t>
  </si>
  <si>
    <t>Total Cost</t>
  </si>
  <si>
    <t>-</t>
  </si>
  <si>
    <t>Produced</t>
  </si>
  <si>
    <t>Northern Airplane Co. Production-Scheduling Problem</t>
  </si>
  <si>
    <t>Units Produced</t>
  </si>
  <si>
    <t>Month Installed</t>
  </si>
  <si>
    <t>Month</t>
  </si>
  <si>
    <t>Installed</t>
  </si>
  <si>
    <t>Scheduled  Installations</t>
  </si>
  <si>
    <t>Maximum</t>
  </si>
  <si>
    <t>Production</t>
  </si>
  <si>
    <t>MaxProduction</t>
  </si>
  <si>
    <t>ScheduledInstallations</t>
  </si>
  <si>
    <t>UnitsProduced</t>
  </si>
  <si>
    <t>($millions)</t>
  </si>
  <si>
    <t>Production Cost</t>
  </si>
  <si>
    <t>Storage Cost</t>
  </si>
  <si>
    <t>($millions per month)</t>
  </si>
  <si>
    <t>ProductionCost</t>
  </si>
  <si>
    <t>StorageCost</t>
  </si>
  <si>
    <t>&lt;=</t>
  </si>
  <si>
    <t>D25:G25</t>
  </si>
  <si>
    <t>J21:J24</t>
  </si>
  <si>
    <t>H21:H24</t>
  </si>
  <si>
    <t>D5:D8</t>
  </si>
  <si>
    <t>D27:G27</t>
  </si>
  <si>
    <t>F5</t>
  </si>
  <si>
    <t>J28</t>
  </si>
  <si>
    <t>D13:G16</t>
  </si>
  <si>
    <t>D21:G24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</si>
</sst>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0.0"/>
    <numFmt numFmtId="165" formatCode="0.000"/>
  </numFmts>
  <fonts count="5">
    <font>
      <sz val="10"/>
      <name val="Geneva"/>
    </font>
    <font>
      <sz val="10"/>
      <name val="Geneva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2" fillId="2" borderId="1" xfId="0" applyNumberFormat="1" applyFont="1" applyFill="1" applyBorder="1" applyAlignment="1"/>
    <xf numFmtId="0" fontId="2" fillId="2" borderId="2" xfId="0" applyNumberFormat="1" applyFont="1" applyFill="1" applyBorder="1" applyAlignment="1"/>
    <xf numFmtId="0" fontId="2" fillId="2" borderId="3" xfId="0" applyNumberFormat="1" applyFont="1" applyFill="1" applyBorder="1" applyAlignment="1"/>
    <xf numFmtId="0" fontId="2" fillId="2" borderId="4" xfId="0" applyNumberFormat="1" applyFont="1" applyFill="1" applyBorder="1" applyAlignment="1"/>
    <xf numFmtId="0" fontId="2" fillId="2" borderId="5" xfId="0" applyNumberFormat="1" applyFont="1" applyFill="1" applyBorder="1" applyAlignment="1"/>
    <xf numFmtId="0" fontId="2" fillId="2" borderId="6" xfId="0" applyNumberFormat="1" applyFont="1" applyFill="1" applyBorder="1" applyAlignment="1"/>
    <xf numFmtId="0" fontId="3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Continuous"/>
    </xf>
    <xf numFmtId="0" fontId="4" fillId="0" borderId="0" xfId="0" applyNumberFormat="1" applyFont="1" applyAlignment="1">
      <alignment horizontal="left"/>
    </xf>
    <xf numFmtId="0" fontId="4" fillId="0" borderId="0" xfId="0" applyNumberFormat="1" applyFont="1" applyBorder="1" applyAlignment="1">
      <alignment horizontal="center"/>
    </xf>
    <xf numFmtId="0" fontId="4" fillId="2" borderId="7" xfId="0" applyNumberFormat="1" applyFont="1" applyFill="1" applyBorder="1" applyAlignment="1">
      <alignment horizontal="left"/>
    </xf>
    <xf numFmtId="0" fontId="4" fillId="2" borderId="8" xfId="0" applyNumberFormat="1" applyFont="1" applyFill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165" fontId="2" fillId="0" borderId="9" xfId="0" applyNumberFormat="1" applyFont="1" applyFill="1" applyBorder="1" applyAlignment="1">
      <alignment horizontal="center"/>
    </xf>
    <xf numFmtId="165" fontId="2" fillId="0" borderId="10" xfId="0" applyNumberFormat="1" applyFont="1" applyFill="1" applyBorder="1" applyAlignment="1">
      <alignment horizontal="center"/>
    </xf>
    <xf numFmtId="165" fontId="2" fillId="0" borderId="11" xfId="0" applyNumberFormat="1" applyFont="1" applyFill="1" applyBorder="1" applyAlignment="1">
      <alignment horizontal="center"/>
    </xf>
    <xf numFmtId="165" fontId="2" fillId="0" borderId="12" xfId="0" applyNumberFormat="1" applyFont="1" applyFill="1" applyBorder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165" fontId="2" fillId="0" borderId="13" xfId="0" applyNumberFormat="1" applyFont="1" applyFill="1" applyBorder="1" applyAlignment="1">
      <alignment horizontal="center"/>
    </xf>
    <xf numFmtId="165" fontId="2" fillId="0" borderId="14" xfId="0" applyNumberFormat="1" applyFont="1" applyFill="1" applyBorder="1" applyAlignment="1">
      <alignment horizontal="center"/>
    </xf>
    <xf numFmtId="165" fontId="2" fillId="0" borderId="15" xfId="0" applyNumberFormat="1" applyFont="1" applyFill="1" applyBorder="1" applyAlignment="1">
      <alignment horizontal="center"/>
    </xf>
    <xf numFmtId="165" fontId="2" fillId="0" borderId="16" xfId="0" applyNumberFormat="1" applyFont="1" applyFill="1" applyBorder="1" applyAlignment="1">
      <alignment horizontal="center"/>
    </xf>
    <xf numFmtId="0" fontId="2" fillId="0" borderId="0" xfId="0" applyNumberFormat="1" applyFont="1" applyAlignment="1">
      <alignment horizontal="right"/>
    </xf>
    <xf numFmtId="2" fontId="2" fillId="3" borderId="0" xfId="0" applyNumberFormat="1" applyFont="1" applyFill="1" applyBorder="1" applyAlignment="1">
      <alignment horizontal="center"/>
    </xf>
    <xf numFmtId="0" fontId="2" fillId="3" borderId="0" xfId="0" applyNumberFormat="1" applyFont="1" applyFill="1" applyBorder="1" applyAlignment="1">
      <alignment horizontal="center"/>
    </xf>
    <xf numFmtId="0" fontId="2" fillId="4" borderId="9" xfId="0" applyNumberFormat="1" applyFont="1" applyFill="1" applyBorder="1" applyAlignment="1">
      <alignment horizontal="center"/>
    </xf>
    <xf numFmtId="0" fontId="2" fillId="4" borderId="10" xfId="0" applyNumberFormat="1" applyFont="1" applyFill="1" applyBorder="1" applyAlignment="1">
      <alignment horizontal="center"/>
    </xf>
    <xf numFmtId="0" fontId="2" fillId="4" borderId="11" xfId="0" applyNumberFormat="1" applyFont="1" applyFill="1" applyBorder="1" applyAlignment="1">
      <alignment horizontal="center"/>
    </xf>
    <xf numFmtId="0" fontId="2" fillId="4" borderId="12" xfId="0" applyNumberFormat="1" applyFont="1" applyFill="1" applyBorder="1" applyAlignment="1">
      <alignment horizontal="center"/>
    </xf>
    <xf numFmtId="0" fontId="2" fillId="4" borderId="0" xfId="0" applyNumberFormat="1" applyFont="1" applyFill="1" applyBorder="1" applyAlignment="1">
      <alignment horizontal="center"/>
    </xf>
    <xf numFmtId="0" fontId="2" fillId="4" borderId="13" xfId="0" applyNumberFormat="1" applyFont="1" applyFill="1" applyBorder="1" applyAlignment="1">
      <alignment horizontal="center"/>
    </xf>
    <xf numFmtId="0" fontId="2" fillId="4" borderId="14" xfId="0" applyNumberFormat="1" applyFont="1" applyFill="1" applyBorder="1" applyAlignment="1">
      <alignment horizontal="center"/>
    </xf>
    <xf numFmtId="0" fontId="2" fillId="4" borderId="15" xfId="0" applyNumberFormat="1" applyFont="1" applyFill="1" applyBorder="1" applyAlignment="1">
      <alignment horizontal="center"/>
    </xf>
    <xf numFmtId="0" fontId="2" fillId="4" borderId="16" xfId="0" applyNumberFormat="1" applyFont="1" applyFill="1" applyBorder="1" applyAlignment="1">
      <alignment horizontal="center"/>
    </xf>
    <xf numFmtId="164" fontId="2" fillId="4" borderId="17" xfId="1" applyNumberFormat="1" applyFont="1" applyFill="1" applyBorder="1" applyAlignment="1">
      <alignment horizontal="center"/>
    </xf>
    <xf numFmtId="0" fontId="2" fillId="0" borderId="0" xfId="0" applyNumberFormat="1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8"/>
  <sheetViews>
    <sheetView tabSelected="1" workbookViewId="0"/>
  </sheetViews>
  <sheetFormatPr baseColWidth="10" defaultColWidth="10.7109375" defaultRowHeight="13"/>
  <cols>
    <col min="1" max="1" width="2.7109375" style="9" customWidth="1"/>
    <col min="2" max="2" width="15.85546875" style="9" customWidth="1"/>
    <col min="3" max="3" width="5" style="9" customWidth="1"/>
    <col min="4" max="7" width="7.7109375" style="9" customWidth="1"/>
    <col min="8" max="8" width="9.42578125" style="9" customWidth="1"/>
    <col min="9" max="9" width="3.140625" style="9" customWidth="1"/>
    <col min="10" max="10" width="11.42578125" style="9" customWidth="1"/>
    <col min="11" max="11" width="5.7109375" style="9" customWidth="1"/>
    <col min="12" max="12" width="20.5703125" style="9" customWidth="1"/>
    <col min="13" max="13" width="9" style="9" customWidth="1"/>
    <col min="14" max="16384" width="10.7109375" style="9"/>
  </cols>
  <sheetData>
    <row r="1" spans="1:13" ht="18">
      <c r="A1" s="8" t="s">
        <v>9</v>
      </c>
      <c r="B1" s="8"/>
    </row>
    <row r="2" spans="1:13" ht="14" thickBot="1">
      <c r="C2" s="10"/>
      <c r="D2" s="11"/>
      <c r="E2" s="11"/>
      <c r="F2" s="11"/>
      <c r="G2" s="11"/>
      <c r="H2" s="10"/>
      <c r="I2" s="10"/>
      <c r="J2" s="10"/>
    </row>
    <row r="3" spans="1:13" ht="14" thickBot="1">
      <c r="B3" s="12" t="s">
        <v>21</v>
      </c>
      <c r="D3" s="10"/>
      <c r="E3" s="10"/>
      <c r="F3" s="13" t="s">
        <v>22</v>
      </c>
      <c r="H3" s="10"/>
      <c r="I3" s="10"/>
      <c r="J3" s="10"/>
      <c r="L3" s="14" t="s">
        <v>1</v>
      </c>
      <c r="M3" s="15" t="s">
        <v>2</v>
      </c>
    </row>
    <row r="4" spans="1:13" ht="14">
      <c r="B4" s="12" t="s">
        <v>20</v>
      </c>
      <c r="C4" s="10"/>
      <c r="D4" s="10"/>
      <c r="E4"/>
      <c r="F4" s="13" t="s">
        <v>23</v>
      </c>
      <c r="H4" s="10"/>
      <c r="I4" s="10"/>
      <c r="J4" s="10"/>
      <c r="L4" s="2" t="s">
        <v>13</v>
      </c>
      <c r="M4" s="3" t="s">
        <v>27</v>
      </c>
    </row>
    <row r="5" spans="1:13" ht="14">
      <c r="C5" s="27">
        <v>1</v>
      </c>
      <c r="D5" s="28">
        <v>1.08</v>
      </c>
      <c r="E5"/>
      <c r="F5" s="29">
        <v>1.4999999999999999E-2</v>
      </c>
      <c r="H5" s="10"/>
      <c r="I5" s="10"/>
      <c r="J5" s="10"/>
      <c r="L5" s="4" t="s">
        <v>17</v>
      </c>
      <c r="M5" s="5" t="s">
        <v>28</v>
      </c>
    </row>
    <row r="6" spans="1:13" ht="14">
      <c r="B6" s="9" t="s">
        <v>12</v>
      </c>
      <c r="C6" s="27">
        <v>2</v>
      </c>
      <c r="D6" s="28">
        <v>1.1100000000000001</v>
      </c>
      <c r="E6"/>
      <c r="H6" s="10"/>
      <c r="I6" s="10"/>
      <c r="J6" s="10"/>
      <c r="L6" s="4" t="s">
        <v>8</v>
      </c>
      <c r="M6" s="5" t="s">
        <v>29</v>
      </c>
    </row>
    <row r="7" spans="1:13" ht="14">
      <c r="B7" s="9" t="s">
        <v>8</v>
      </c>
      <c r="C7" s="27">
        <v>3</v>
      </c>
      <c r="D7" s="28">
        <v>1.1000000000000001</v>
      </c>
      <c r="E7"/>
      <c r="H7" s="10"/>
      <c r="I7" s="10"/>
      <c r="J7" s="10"/>
      <c r="L7" s="4" t="s">
        <v>24</v>
      </c>
      <c r="M7" s="5" t="s">
        <v>30</v>
      </c>
    </row>
    <row r="8" spans="1:13" ht="14">
      <c r="C8" s="27">
        <v>4</v>
      </c>
      <c r="D8" s="28">
        <v>1.1299999999999999</v>
      </c>
      <c r="E8"/>
      <c r="H8" s="10"/>
      <c r="I8" s="10"/>
      <c r="J8" s="10"/>
      <c r="L8" s="4" t="s">
        <v>18</v>
      </c>
      <c r="M8" s="5" t="s">
        <v>31</v>
      </c>
    </row>
    <row r="9" spans="1:13">
      <c r="C9" s="10"/>
      <c r="D9" s="11"/>
      <c r="E9" s="11"/>
      <c r="F9" s="11"/>
      <c r="G9" s="11"/>
      <c r="H9" s="10"/>
      <c r="I9" s="10"/>
      <c r="J9" s="10"/>
      <c r="L9" s="4" t="s">
        <v>25</v>
      </c>
      <c r="M9" s="5" t="s">
        <v>32</v>
      </c>
    </row>
    <row r="10" spans="1:13">
      <c r="C10" s="10"/>
      <c r="D10" s="11"/>
      <c r="E10" s="11"/>
      <c r="F10" s="11"/>
      <c r="G10" s="11"/>
      <c r="H10" s="10"/>
      <c r="I10" s="10"/>
      <c r="J10" s="10"/>
      <c r="L10" s="4" t="s">
        <v>4</v>
      </c>
      <c r="M10" s="5" t="s">
        <v>33</v>
      </c>
    </row>
    <row r="11" spans="1:13">
      <c r="B11" s="12" t="s">
        <v>3</v>
      </c>
      <c r="C11" s="10"/>
      <c r="D11" s="40" t="s">
        <v>11</v>
      </c>
      <c r="E11" s="40"/>
      <c r="F11" s="40"/>
      <c r="G11" s="40"/>
      <c r="H11" s="10"/>
      <c r="I11" s="10"/>
      <c r="J11" s="10"/>
      <c r="L11" s="4" t="s">
        <v>0</v>
      </c>
      <c r="M11" s="5" t="s">
        <v>34</v>
      </c>
    </row>
    <row r="12" spans="1:13" ht="14" thickBot="1">
      <c r="B12" s="16" t="s">
        <v>20</v>
      </c>
      <c r="D12" s="10">
        <v>1</v>
      </c>
      <c r="E12" s="10">
        <v>2</v>
      </c>
      <c r="F12" s="10">
        <v>3</v>
      </c>
      <c r="G12" s="10">
        <v>4</v>
      </c>
      <c r="H12" s="10"/>
      <c r="I12" s="10"/>
      <c r="J12" s="10"/>
      <c r="L12" s="6" t="s">
        <v>19</v>
      </c>
      <c r="M12" s="7" t="s">
        <v>35</v>
      </c>
    </row>
    <row r="13" spans="1:13">
      <c r="C13" s="17">
        <v>1</v>
      </c>
      <c r="D13" s="18">
        <f>D5</f>
        <v>1.08</v>
      </c>
      <c r="E13" s="19">
        <f>D5+StorageCost</f>
        <v>1.095</v>
      </c>
      <c r="F13" s="19">
        <f>D5+2*StorageCost</f>
        <v>1.1100000000000001</v>
      </c>
      <c r="G13" s="20">
        <f>D5+3*StorageCost</f>
        <v>1.125</v>
      </c>
      <c r="H13" s="10"/>
      <c r="I13" s="10"/>
      <c r="J13" s="10"/>
    </row>
    <row r="14" spans="1:13">
      <c r="B14" s="9" t="s">
        <v>12</v>
      </c>
      <c r="C14" s="17">
        <v>2</v>
      </c>
      <c r="D14" s="21" t="s">
        <v>7</v>
      </c>
      <c r="E14" s="22">
        <f>D6</f>
        <v>1.1100000000000001</v>
      </c>
      <c r="F14" s="22">
        <f>D6+StorageCost</f>
        <v>1.125</v>
      </c>
      <c r="G14" s="23">
        <f>D6+2*StorageCost</f>
        <v>1.1400000000000001</v>
      </c>
      <c r="H14" s="10"/>
      <c r="I14" s="10"/>
      <c r="J14" s="10"/>
    </row>
    <row r="15" spans="1:13">
      <c r="B15" s="9" t="s">
        <v>8</v>
      </c>
      <c r="C15" s="17">
        <v>3</v>
      </c>
      <c r="D15" s="21" t="s">
        <v>7</v>
      </c>
      <c r="E15" s="22" t="s">
        <v>7</v>
      </c>
      <c r="F15" s="22">
        <f>D7</f>
        <v>1.1000000000000001</v>
      </c>
      <c r="G15" s="23">
        <f>D7+StorageCost</f>
        <v>1.115</v>
      </c>
      <c r="H15" s="10"/>
      <c r="I15" s="10"/>
      <c r="J15" s="10"/>
    </row>
    <row r="16" spans="1:13">
      <c r="C16" s="17">
        <v>4</v>
      </c>
      <c r="D16" s="24" t="s">
        <v>7</v>
      </c>
      <c r="E16" s="25" t="s">
        <v>7</v>
      </c>
      <c r="F16" s="25" t="s">
        <v>7</v>
      </c>
      <c r="G16" s="26">
        <f>D8</f>
        <v>1.1299999999999999</v>
      </c>
      <c r="H16" s="10"/>
      <c r="I16" s="10"/>
      <c r="J16" s="10"/>
    </row>
    <row r="17" spans="2:10">
      <c r="C17" s="10"/>
      <c r="D17" s="10"/>
      <c r="E17" s="10"/>
      <c r="F17" s="10"/>
      <c r="G17" s="10"/>
      <c r="H17" s="10"/>
      <c r="I17" s="10"/>
      <c r="J17" s="10"/>
    </row>
    <row r="18" spans="2:10">
      <c r="C18" s="10"/>
      <c r="D18" s="11"/>
      <c r="E18" s="11"/>
      <c r="F18" s="11"/>
      <c r="G18" s="11"/>
      <c r="H18" s="10"/>
      <c r="I18" s="10"/>
      <c r="J18" s="10"/>
    </row>
    <row r="19" spans="2:10">
      <c r="C19" s="16"/>
      <c r="D19" s="40" t="s">
        <v>11</v>
      </c>
      <c r="E19" s="40"/>
      <c r="F19" s="40"/>
      <c r="G19" s="40"/>
      <c r="H19" s="10"/>
      <c r="I19" s="10"/>
      <c r="J19" s="10" t="s">
        <v>15</v>
      </c>
    </row>
    <row r="20" spans="2:10">
      <c r="B20" s="16" t="s">
        <v>10</v>
      </c>
      <c r="D20" s="10">
        <v>1</v>
      </c>
      <c r="E20" s="10">
        <v>2</v>
      </c>
      <c r="F20" s="10">
        <v>3</v>
      </c>
      <c r="G20" s="10">
        <v>4</v>
      </c>
      <c r="H20" s="10" t="s">
        <v>8</v>
      </c>
      <c r="I20" s="10"/>
      <c r="J20" s="10" t="s">
        <v>16</v>
      </c>
    </row>
    <row r="21" spans="2:10">
      <c r="C21" s="17">
        <v>1</v>
      </c>
      <c r="D21" s="30">
        <v>10</v>
      </c>
      <c r="E21" s="31">
        <v>10.000000000002771</v>
      </c>
      <c r="F21" s="31">
        <v>0</v>
      </c>
      <c r="G21" s="32">
        <v>5.0000000000088818</v>
      </c>
      <c r="H21" s="10">
        <f>SUM(D21:G21)</f>
        <v>25.000000000011653</v>
      </c>
      <c r="I21" s="10" t="s">
        <v>26</v>
      </c>
      <c r="J21" s="29">
        <v>25</v>
      </c>
    </row>
    <row r="22" spans="2:10">
      <c r="B22" s="9" t="s">
        <v>12</v>
      </c>
      <c r="C22" s="17">
        <v>2</v>
      </c>
      <c r="D22" s="33">
        <v>0</v>
      </c>
      <c r="E22" s="34">
        <v>5.0000000000061107</v>
      </c>
      <c r="F22" s="34">
        <v>0</v>
      </c>
      <c r="G22" s="35">
        <v>0</v>
      </c>
      <c r="H22" s="10">
        <f>SUM(D22:G22)</f>
        <v>5.0000000000061107</v>
      </c>
      <c r="I22" s="10" t="s">
        <v>26</v>
      </c>
      <c r="J22" s="29">
        <v>35</v>
      </c>
    </row>
    <row r="23" spans="2:10">
      <c r="B23" s="9" t="s">
        <v>8</v>
      </c>
      <c r="C23" s="17">
        <v>3</v>
      </c>
      <c r="D23" s="33">
        <v>0</v>
      </c>
      <c r="E23" s="34">
        <v>0</v>
      </c>
      <c r="F23" s="34">
        <v>25</v>
      </c>
      <c r="G23" s="35">
        <v>5.0000000000116529</v>
      </c>
      <c r="H23" s="10">
        <f>SUM(D23:G23)</f>
        <v>30.000000000011653</v>
      </c>
      <c r="I23" s="10" t="s">
        <v>26</v>
      </c>
      <c r="J23" s="29">
        <v>30</v>
      </c>
    </row>
    <row r="24" spans="2:10">
      <c r="C24" s="17">
        <v>4</v>
      </c>
      <c r="D24" s="36">
        <v>0</v>
      </c>
      <c r="E24" s="37">
        <v>0</v>
      </c>
      <c r="F24" s="37">
        <v>0</v>
      </c>
      <c r="G24" s="38">
        <v>10.000000000002771</v>
      </c>
      <c r="H24" s="10">
        <f>SUM(D24:G24)</f>
        <v>10.000000000002771</v>
      </c>
      <c r="I24" s="10" t="s">
        <v>26</v>
      </c>
      <c r="J24" s="29">
        <v>10</v>
      </c>
    </row>
    <row r="25" spans="2:10">
      <c r="C25" s="17" t="s">
        <v>13</v>
      </c>
      <c r="D25" s="10">
        <f>SUM(D21:D24)</f>
        <v>10</v>
      </c>
      <c r="E25" s="10">
        <f>SUM(E21:E24)</f>
        <v>15.000000000008882</v>
      </c>
      <c r="F25" s="10">
        <f>SUM(F21:F24)</f>
        <v>25</v>
      </c>
      <c r="G25" s="10">
        <f>SUM(G21:G24)</f>
        <v>20.000000000023306</v>
      </c>
      <c r="I25" s="10"/>
    </row>
    <row r="26" spans="2:10">
      <c r="C26" s="10"/>
      <c r="D26" s="10" t="s">
        <v>5</v>
      </c>
      <c r="E26" s="10" t="s">
        <v>5</v>
      </c>
      <c r="F26" s="10" t="s">
        <v>5</v>
      </c>
      <c r="G26" s="10" t="s">
        <v>5</v>
      </c>
      <c r="H26" s="10"/>
      <c r="I26" s="10"/>
      <c r="J26" s="10" t="s">
        <v>6</v>
      </c>
    </row>
    <row r="27" spans="2:10" ht="14" thickBot="1">
      <c r="C27" s="17" t="s">
        <v>14</v>
      </c>
      <c r="D27" s="29">
        <v>10</v>
      </c>
      <c r="E27" s="29">
        <v>15</v>
      </c>
      <c r="F27" s="29">
        <v>25</v>
      </c>
      <c r="G27" s="29">
        <v>20</v>
      </c>
      <c r="H27" s="10"/>
      <c r="I27" s="10"/>
      <c r="J27" s="9" t="s">
        <v>20</v>
      </c>
    </row>
    <row r="28" spans="2:10" ht="14" thickBot="1">
      <c r="J28" s="39">
        <f>SUMPRODUCT(UnitCost,UnitsProduced)</f>
        <v>77.300000000035936</v>
      </c>
    </row>
  </sheetData>
  <mergeCells count="2">
    <mergeCell ref="D11:G11"/>
    <mergeCell ref="D19:G19"/>
  </mergeCells>
  <phoneticPr fontId="0" type="noConversion"/>
  <printOptions headings="1" gridLines="1" gridLinesSet="0"/>
  <pageMargins left="0.75" right="0.75" top="1" bottom="1" header="0.5" footer="0.5"/>
  <pageSetup paperSize="0" scale="92" orientation="landscape" horizontalDpi="4294967292" verticalDpi="4294967292"/>
  <headerFooter alignWithMargins="0">
    <oddHeader>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10.7109375" defaultRowHeight="13"/>
  <cols>
    <col min="1" max="16384" width="10.7109375" style="1"/>
  </cols>
  <sheetData/>
  <phoneticPr fontId="0" type="noConversion"/>
  <printOptions headings="1" gridLines="1" gridLinesSet="0"/>
  <pageMargins left="0.75" right="0.75" top="1" bottom="1" header="0.5" footer="0.5"/>
  <pageSetup paperSize="0" orientation="landscape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HeadingPairs>
  <TitlesOfParts>
    <vt:vector size="11" baseType="lpstr">
      <vt:lpstr>Northern</vt:lpstr>
      <vt:lpstr>Sheet1</vt:lpstr>
      <vt:lpstr>Installed</vt:lpstr>
      <vt:lpstr>MaxProduction</vt:lpstr>
      <vt:lpstr>Produced</vt:lpstr>
      <vt:lpstr>ProductionCost</vt:lpstr>
      <vt:lpstr>ScheduledInstallations</vt:lpstr>
      <vt:lpstr>StorageCost</vt:lpstr>
      <vt:lpstr>TotalCost</vt:lpstr>
      <vt:lpstr>UnitCost</vt:lpstr>
      <vt:lpstr>UnitsProduced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cp:lastPrinted>2003-11-24T23:31:21Z</cp:lastPrinted>
  <dcterms:created xsi:type="dcterms:W3CDTF">1998-11-06T17:56:37Z</dcterms:created>
  <dcterms:modified xsi:type="dcterms:W3CDTF">2019-08-27T18:21:29Z</dcterms:modified>
</cp:coreProperties>
</file>