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9/"/>
    </mc:Choice>
  </mc:AlternateContent>
  <xr:revisionPtr revIDLastSave="0" documentId="13_ncr:1_{4CBFE56C-94FA-7F4C-AB3B-12E171A3D24B}" xr6:coauthVersionLast="36" xr6:coauthVersionMax="36" xr10:uidLastSave="{00000000-0000-0000-0000-000000000000}"/>
  <bookViews>
    <workbookView xWindow="80" yWindow="460" windowWidth="21840" windowHeight="13740" tabRatio="754" xr2:uid="{00000000-000D-0000-FFFF-FFFF00000000}"/>
  </bookViews>
  <sheets>
    <sheet name="Discounted Cost" sheetId="16" r:id="rId1"/>
  </sheets>
  <definedNames>
    <definedName name="sencount" hidden="1">1</definedName>
    <definedName name="solver_adj" localSheetId="0" hidden="1">'Discounted Cost'!$D$26:$D$28,'Discounted Cost'!$E$28,'Discounted Cost'!$F$27:$F$29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'Discounted Cost'!$K$26:$K$29</definedName>
    <definedName name="solver_lhs2" localSheetId="0" hidden="1">'Discounted Cost'!$M$30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'Discounted Cost'!$M$20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hs1" localSheetId="0" hidden="1">'Discounted Cost'!$M$26:$M$29</definedName>
    <definedName name="solver_rhs2" localSheetId="0" hidden="1">'Discounted Cost'!$M$32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81029"/>
</workbook>
</file>

<file path=xl/calcChain.xml><?xml version="1.0" encoding="utf-8"?>
<calcChain xmlns="http://schemas.openxmlformats.org/spreadsheetml/2006/main">
  <c r="G27" i="16" l="1"/>
  <c r="F36" i="16" s="1"/>
  <c r="I29" i="16"/>
  <c r="I28" i="16"/>
  <c r="I27" i="16"/>
  <c r="K27" i="16" s="1"/>
  <c r="I26" i="16"/>
  <c r="G29" i="16"/>
  <c r="K29" i="16" s="1"/>
  <c r="G28" i="16"/>
  <c r="F37" i="16" s="1"/>
  <c r="G26" i="16"/>
  <c r="K26" i="16" s="1"/>
  <c r="M20" i="16"/>
  <c r="F38" i="16" l="1"/>
  <c r="D35" i="16"/>
  <c r="D36" i="16"/>
  <c r="D37" i="16"/>
  <c r="E37" i="16"/>
  <c r="K28" i="16"/>
</calcChain>
</file>

<file path=xl/sharedStrings.xml><?xml version="1.0" encoding="utf-8"?>
<sst xmlns="http://schemas.openxmlformats.org/spreadsheetml/2006/main" count="38" uniqueCount="18">
  <si>
    <t>-</t>
  </si>
  <si>
    <t>State 0</t>
  </si>
  <si>
    <t>State 1</t>
  </si>
  <si>
    <t>State 2</t>
  </si>
  <si>
    <t>State 3</t>
  </si>
  <si>
    <t>Expected Total Discounted Cost =</t>
  </si>
  <si>
    <t>Constraints</t>
  </si>
  <si>
    <t>Prototype Example for Markov Decision Processes (LP Model for Discounted Cost Case)</t>
  </si>
  <si>
    <t>=</t>
  </si>
  <si>
    <t>Transition Probabilities:</t>
  </si>
  <si>
    <t>State</t>
  </si>
  <si>
    <t>Decision Variables:</t>
  </si>
  <si>
    <t>Decision</t>
  </si>
  <si>
    <t>Optimal Policy:</t>
  </si>
  <si>
    <t>Costs:</t>
  </si>
  <si>
    <r>
      <t>S</t>
    </r>
    <r>
      <rPr>
        <sz val="14"/>
        <rFont val="Arial"/>
        <family val="2"/>
      </rPr>
      <t>y</t>
    </r>
    <r>
      <rPr>
        <vertAlign val="subscript"/>
        <sz val="18"/>
        <rFont val="Arial"/>
        <family val="2"/>
      </rPr>
      <t>jk</t>
    </r>
  </si>
  <si>
    <r>
      <t>aS</t>
    </r>
    <r>
      <rPr>
        <sz val="14"/>
        <rFont val="Arial"/>
        <family val="2"/>
      </rPr>
      <t>y</t>
    </r>
    <r>
      <rPr>
        <vertAlign val="subscript"/>
        <sz val="18"/>
        <rFont val="Arial"/>
        <family val="2"/>
      </rPr>
      <t>ik</t>
    </r>
    <r>
      <rPr>
        <sz val="14"/>
        <rFont val="Arial"/>
        <family val="2"/>
      </rPr>
      <t>p</t>
    </r>
    <r>
      <rPr>
        <vertAlign val="subscript"/>
        <sz val="18"/>
        <rFont val="Arial"/>
        <family val="2"/>
      </rPr>
      <t>ij</t>
    </r>
    <r>
      <rPr>
        <sz val="14"/>
        <rFont val="Arial"/>
        <family val="2"/>
      </rPr>
      <t>(k)</t>
    </r>
  </si>
  <si>
    <r>
      <t>Discount Factor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</si>
</sst>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"/>
    <numFmt numFmtId="165" formatCode="&quot;$&quot;0"/>
  </numFmts>
  <fonts count="10">
    <font>
      <sz val="10"/>
      <name val="Geneva"/>
    </font>
    <font>
      <sz val="10"/>
      <name val="Geneva"/>
    </font>
    <font>
      <sz val="14"/>
      <name val="Symbol"/>
      <family val="1"/>
      <charset val="2"/>
    </font>
    <font>
      <b/>
      <sz val="10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vertAlign val="subscript"/>
      <sz val="18"/>
      <name val="Arial"/>
      <family val="2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5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5" fillId="0" borderId="2" xfId="0" applyNumberFormat="1" applyFont="1" applyFill="1" applyBorder="1" applyAlignment="1">
      <alignment horizontal="center"/>
    </xf>
    <xf numFmtId="0" fontId="5" fillId="0" borderId="7" xfId="0" applyNumberFormat="1" applyFont="1" applyFill="1" applyBorder="1" applyAlignment="1">
      <alignment horizontal="center"/>
    </xf>
    <xf numFmtId="0" fontId="5" fillId="0" borderId="8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2" borderId="2" xfId="0" applyNumberFormat="1" applyFont="1" applyFill="1" applyBorder="1" applyAlignment="1">
      <alignment horizontal="center"/>
    </xf>
    <xf numFmtId="0" fontId="5" fillId="2" borderId="3" xfId="0" applyNumberFormat="1" applyFont="1" applyFill="1" applyBorder="1" applyAlignment="1">
      <alignment horizontal="center"/>
    </xf>
    <xf numFmtId="0" fontId="5" fillId="2" borderId="4" xfId="0" applyNumberFormat="1" applyFont="1" applyFill="1" applyBorder="1" applyAlignment="1">
      <alignment horizontal="center"/>
    </xf>
    <xf numFmtId="0" fontId="5" fillId="2" borderId="7" xfId="0" applyNumberFormat="1" applyFont="1" applyFill="1" applyBorder="1" applyAlignment="1">
      <alignment horizontal="center"/>
    </xf>
    <xf numFmtId="0" fontId="5" fillId="2" borderId="0" xfId="1" applyNumberFormat="1" applyFont="1" applyFill="1" applyBorder="1" applyAlignment="1">
      <alignment horizontal="center"/>
    </xf>
    <xf numFmtId="0" fontId="5" fillId="2" borderId="8" xfId="0" applyNumberFormat="1" applyFont="1" applyFill="1" applyBorder="1" applyAlignment="1">
      <alignment horizontal="center"/>
    </xf>
    <xf numFmtId="0" fontId="5" fillId="2" borderId="0" xfId="0" applyNumberFormat="1" applyFont="1" applyFill="1" applyBorder="1" applyAlignment="1">
      <alignment horizontal="center"/>
    </xf>
    <xf numFmtId="0" fontId="5" fillId="2" borderId="5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/>
    </xf>
    <xf numFmtId="0" fontId="5" fillId="2" borderId="6" xfId="0" applyNumberFormat="1" applyFont="1" applyFill="1" applyBorder="1" applyAlignment="1">
      <alignment horizontal="center"/>
    </xf>
    <xf numFmtId="165" fontId="5" fillId="2" borderId="2" xfId="0" applyNumberFormat="1" applyFont="1" applyFill="1" applyBorder="1" applyAlignment="1">
      <alignment horizontal="center"/>
    </xf>
    <xf numFmtId="165" fontId="5" fillId="2" borderId="3" xfId="0" applyNumberFormat="1" applyFont="1" applyFill="1" applyBorder="1" applyAlignment="1">
      <alignment horizontal="center"/>
    </xf>
    <xf numFmtId="165" fontId="5" fillId="2" borderId="4" xfId="0" applyNumberFormat="1" applyFont="1" applyFill="1" applyBorder="1" applyAlignment="1">
      <alignment horizontal="center"/>
    </xf>
    <xf numFmtId="165" fontId="5" fillId="2" borderId="7" xfId="0" applyNumberFormat="1" applyFont="1" applyFill="1" applyBorder="1" applyAlignment="1">
      <alignment horizontal="center"/>
    </xf>
    <xf numFmtId="165" fontId="5" fillId="2" borderId="0" xfId="1" applyNumberFormat="1" applyFont="1" applyFill="1" applyBorder="1" applyAlignment="1">
      <alignment horizontal="center"/>
    </xf>
    <xf numFmtId="165" fontId="5" fillId="2" borderId="8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165" fontId="5" fillId="2" borderId="5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5" fillId="2" borderId="6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3" borderId="10" xfId="0" applyNumberFormat="1" applyFont="1" applyFill="1" applyBorder="1" applyAlignment="1">
      <alignment horizontal="center"/>
    </xf>
    <xf numFmtId="0" fontId="5" fillId="3" borderId="11" xfId="0" applyNumberFormat="1" applyFont="1" applyFill="1" applyBorder="1" applyAlignment="1">
      <alignment horizontal="center"/>
    </xf>
    <xf numFmtId="0" fontId="5" fillId="3" borderId="13" xfId="0" applyNumberFormat="1" applyFont="1" applyFill="1" applyBorder="1" applyAlignment="1">
      <alignment horizontal="center"/>
    </xf>
    <xf numFmtId="0" fontId="5" fillId="3" borderId="14" xfId="0" applyNumberFormat="1" applyFont="1" applyFill="1" applyBorder="1" applyAlignment="1">
      <alignment horizontal="center"/>
    </xf>
    <xf numFmtId="0" fontId="5" fillId="3" borderId="12" xfId="0" applyNumberFormat="1" applyFont="1" applyFill="1" applyBorder="1" applyAlignment="1">
      <alignment horizontal="center"/>
    </xf>
    <xf numFmtId="0" fontId="5" fillId="3" borderId="15" xfId="0" applyNumberFormat="1" applyFont="1" applyFill="1" applyBorder="1" applyAlignment="1">
      <alignment horizontal="center"/>
    </xf>
    <xf numFmtId="0" fontId="5" fillId="3" borderId="16" xfId="0" applyNumberFormat="1" applyFont="1" applyFill="1" applyBorder="1" applyAlignment="1">
      <alignment horizontal="center"/>
    </xf>
    <xf numFmtId="164" fontId="5" fillId="4" borderId="9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0"/>
  <sheetViews>
    <sheetView tabSelected="1" workbookViewId="0"/>
  </sheetViews>
  <sheetFormatPr baseColWidth="10" defaultColWidth="10.7109375" defaultRowHeight="13"/>
  <cols>
    <col min="1" max="1" width="2.7109375" style="4" customWidth="1"/>
    <col min="2" max="2" width="6.85546875" style="4" customWidth="1"/>
    <col min="3" max="3" width="3.140625" style="4" customWidth="1"/>
    <col min="4" max="12" width="6.7109375" style="4" customWidth="1"/>
    <col min="13" max="13" width="7.7109375" style="4" customWidth="1"/>
    <col min="14" max="15" width="6.7109375" style="4" customWidth="1"/>
    <col min="16" max="16" width="8.7109375" style="4" customWidth="1"/>
    <col min="17" max="17" width="2.7109375" style="4" customWidth="1"/>
    <col min="18" max="18" width="8.7109375" style="4" customWidth="1"/>
    <col min="19" max="20" width="2.7109375" style="4" customWidth="1"/>
    <col min="21" max="16384" width="10.7109375" style="4"/>
  </cols>
  <sheetData>
    <row r="1" spans="1:15" ht="18">
      <c r="A1" s="3" t="s">
        <v>7</v>
      </c>
    </row>
    <row r="2" spans="1:15">
      <c r="A2" s="5"/>
    </row>
    <row r="3" spans="1:15">
      <c r="B3" s="6" t="s">
        <v>9</v>
      </c>
      <c r="C3" s="7"/>
      <c r="D3" s="7"/>
      <c r="E3" s="8"/>
      <c r="F3" s="8"/>
      <c r="G3" s="8"/>
      <c r="H3" s="8"/>
    </row>
    <row r="4" spans="1:15" ht="14" thickBot="1">
      <c r="B4" s="6"/>
      <c r="C4" s="7"/>
      <c r="D4" s="7"/>
      <c r="E4" s="8"/>
      <c r="F4" s="8"/>
      <c r="G4" s="8"/>
      <c r="H4" s="8"/>
    </row>
    <row r="5" spans="1:15" ht="14" thickBot="1">
      <c r="D5" s="9"/>
      <c r="E5" s="10" t="s">
        <v>1</v>
      </c>
      <c r="F5" s="11"/>
      <c r="G5" s="9"/>
      <c r="H5" s="10" t="s">
        <v>2</v>
      </c>
      <c r="I5" s="11"/>
      <c r="J5" s="9"/>
      <c r="K5" s="10" t="s">
        <v>3</v>
      </c>
      <c r="L5" s="11"/>
      <c r="M5" s="9"/>
      <c r="N5" s="10" t="s">
        <v>4</v>
      </c>
      <c r="O5" s="11"/>
    </row>
    <row r="6" spans="1:15">
      <c r="B6" s="8"/>
      <c r="C6" s="8"/>
      <c r="D6" s="9"/>
      <c r="E6" s="10" t="s">
        <v>12</v>
      </c>
      <c r="F6" s="11"/>
      <c r="G6" s="9"/>
      <c r="H6" s="10" t="s">
        <v>12</v>
      </c>
      <c r="I6" s="11"/>
      <c r="J6" s="9"/>
      <c r="K6" s="10" t="s">
        <v>12</v>
      </c>
      <c r="L6" s="11"/>
      <c r="M6" s="9"/>
      <c r="N6" s="10" t="s">
        <v>12</v>
      </c>
      <c r="O6" s="11"/>
    </row>
    <row r="7" spans="1:15" ht="14" thickBot="1">
      <c r="B7" s="8"/>
      <c r="C7" s="8"/>
      <c r="D7" s="12">
        <v>1</v>
      </c>
      <c r="E7" s="13">
        <v>2</v>
      </c>
      <c r="F7" s="14">
        <v>3</v>
      </c>
      <c r="G7" s="12">
        <v>1</v>
      </c>
      <c r="H7" s="13">
        <v>2</v>
      </c>
      <c r="I7" s="14">
        <v>3</v>
      </c>
      <c r="J7" s="12">
        <v>1</v>
      </c>
      <c r="K7" s="13">
        <v>2</v>
      </c>
      <c r="L7" s="14">
        <v>3</v>
      </c>
      <c r="M7" s="12">
        <v>1</v>
      </c>
      <c r="N7" s="13">
        <v>2</v>
      </c>
      <c r="O7" s="14">
        <v>3</v>
      </c>
    </row>
    <row r="8" spans="1:15">
      <c r="B8" s="8"/>
      <c r="C8" s="15">
        <v>0</v>
      </c>
      <c r="D8" s="33">
        <v>0</v>
      </c>
      <c r="E8" s="34"/>
      <c r="F8" s="35"/>
      <c r="G8" s="33">
        <v>0.875</v>
      </c>
      <c r="H8" s="34"/>
      <c r="I8" s="35"/>
      <c r="J8" s="33">
        <v>6.25E-2</v>
      </c>
      <c r="K8" s="34"/>
      <c r="L8" s="35"/>
      <c r="M8" s="33">
        <v>6.25E-2</v>
      </c>
      <c r="N8" s="34"/>
      <c r="O8" s="35"/>
    </row>
    <row r="9" spans="1:15">
      <c r="B9" s="8" t="s">
        <v>10</v>
      </c>
      <c r="C9" s="16">
        <v>1</v>
      </c>
      <c r="D9" s="36">
        <v>0</v>
      </c>
      <c r="E9" s="37"/>
      <c r="F9" s="38">
        <v>1</v>
      </c>
      <c r="G9" s="36">
        <v>0.75</v>
      </c>
      <c r="H9" s="37"/>
      <c r="I9" s="38">
        <v>0</v>
      </c>
      <c r="J9" s="36">
        <v>0.125</v>
      </c>
      <c r="K9" s="37"/>
      <c r="L9" s="38">
        <v>0</v>
      </c>
      <c r="M9" s="36">
        <v>0.125</v>
      </c>
      <c r="N9" s="37"/>
      <c r="O9" s="38">
        <v>0</v>
      </c>
    </row>
    <row r="10" spans="1:15">
      <c r="B10" s="8"/>
      <c r="C10" s="15">
        <v>2</v>
      </c>
      <c r="D10" s="36">
        <v>0</v>
      </c>
      <c r="E10" s="39">
        <v>0</v>
      </c>
      <c r="F10" s="38">
        <v>1</v>
      </c>
      <c r="G10" s="36">
        <v>0</v>
      </c>
      <c r="H10" s="39">
        <v>1</v>
      </c>
      <c r="I10" s="38">
        <v>0</v>
      </c>
      <c r="J10" s="36">
        <v>0.5</v>
      </c>
      <c r="K10" s="39">
        <v>0</v>
      </c>
      <c r="L10" s="38">
        <v>0</v>
      </c>
      <c r="M10" s="36">
        <v>0.5</v>
      </c>
      <c r="N10" s="39">
        <v>0</v>
      </c>
      <c r="O10" s="38">
        <v>0</v>
      </c>
    </row>
    <row r="11" spans="1:15" ht="14" thickBot="1">
      <c r="C11" s="17">
        <v>3</v>
      </c>
      <c r="D11" s="40"/>
      <c r="E11" s="41"/>
      <c r="F11" s="42">
        <v>1</v>
      </c>
      <c r="G11" s="40"/>
      <c r="H11" s="41"/>
      <c r="I11" s="42">
        <v>0</v>
      </c>
      <c r="J11" s="40"/>
      <c r="K11" s="41"/>
      <c r="L11" s="42">
        <v>0</v>
      </c>
      <c r="M11" s="40"/>
      <c r="N11" s="41"/>
      <c r="O11" s="42">
        <v>0</v>
      </c>
    </row>
    <row r="12" spans="1:15">
      <c r="B12" s="8"/>
      <c r="C12" s="15"/>
      <c r="D12" s="15"/>
      <c r="E12" s="15"/>
      <c r="F12" s="15"/>
      <c r="G12" s="8"/>
    </row>
    <row r="13" spans="1:15">
      <c r="B13" s="8"/>
      <c r="C13" s="8"/>
      <c r="D13" s="8"/>
      <c r="E13" s="8"/>
      <c r="F13" s="8"/>
      <c r="G13" s="8"/>
    </row>
    <row r="14" spans="1:15">
      <c r="B14" s="18" t="s">
        <v>14</v>
      </c>
    </row>
    <row r="15" spans="1:15">
      <c r="B15" s="8"/>
      <c r="C15" s="8"/>
      <c r="E15" s="8" t="s">
        <v>12</v>
      </c>
      <c r="F15" s="8"/>
    </row>
    <row r="16" spans="1:15" ht="14" thickBot="1">
      <c r="B16" s="8"/>
      <c r="C16" s="8"/>
      <c r="D16" s="8">
        <v>1</v>
      </c>
      <c r="E16" s="8">
        <v>2</v>
      </c>
      <c r="F16" s="8">
        <v>3</v>
      </c>
    </row>
    <row r="17" spans="2:13">
      <c r="B17" s="8"/>
      <c r="C17" s="15">
        <v>0</v>
      </c>
      <c r="D17" s="43">
        <v>0</v>
      </c>
      <c r="E17" s="44"/>
      <c r="F17" s="45"/>
    </row>
    <row r="18" spans="2:13">
      <c r="B18" s="8" t="s">
        <v>10</v>
      </c>
      <c r="C18" s="16">
        <v>1</v>
      </c>
      <c r="D18" s="46">
        <v>1000</v>
      </c>
      <c r="E18" s="47"/>
      <c r="F18" s="48">
        <v>6000</v>
      </c>
      <c r="L18" s="19" t="s">
        <v>17</v>
      </c>
      <c r="M18" s="53">
        <v>0.9</v>
      </c>
    </row>
    <row r="19" spans="2:13" ht="14" thickBot="1">
      <c r="B19" s="8"/>
      <c r="C19" s="15">
        <v>2</v>
      </c>
      <c r="D19" s="46">
        <v>3000</v>
      </c>
      <c r="E19" s="49">
        <v>4000</v>
      </c>
      <c r="F19" s="48">
        <v>6000</v>
      </c>
    </row>
    <row r="20" spans="2:13" ht="14" thickBot="1">
      <c r="C20" s="17">
        <v>3</v>
      </c>
      <c r="D20" s="50"/>
      <c r="E20" s="51"/>
      <c r="F20" s="52">
        <v>6000</v>
      </c>
      <c r="L20" s="19" t="s">
        <v>5</v>
      </c>
      <c r="M20" s="64">
        <f>SUMPRODUCT(D17:F20,D26:F29)</f>
        <v>17324.840764331238</v>
      </c>
    </row>
    <row r="23" spans="2:13">
      <c r="B23" s="18" t="s">
        <v>11</v>
      </c>
    </row>
    <row r="24" spans="2:13">
      <c r="B24" s="8"/>
      <c r="C24" s="8"/>
      <c r="E24" s="8" t="s">
        <v>12</v>
      </c>
      <c r="F24" s="8"/>
    </row>
    <row r="25" spans="2:13" ht="28" thickBot="1">
      <c r="B25" s="8"/>
      <c r="C25" s="8"/>
      <c r="D25" s="8">
        <v>1</v>
      </c>
      <c r="E25" s="8">
        <v>2</v>
      </c>
      <c r="F25" s="8">
        <v>3</v>
      </c>
      <c r="G25" s="1" t="s">
        <v>15</v>
      </c>
      <c r="H25" s="13" t="s">
        <v>0</v>
      </c>
      <c r="I25" s="2" t="s">
        <v>16</v>
      </c>
      <c r="J25" s="13"/>
      <c r="K25" s="13"/>
      <c r="L25" s="20" t="s">
        <v>6</v>
      </c>
      <c r="M25" s="13"/>
    </row>
    <row r="26" spans="2:13">
      <c r="B26" s="8"/>
      <c r="C26" s="15">
        <v>0</v>
      </c>
      <c r="D26" s="57">
        <v>1.2101910828025484</v>
      </c>
      <c r="E26" s="21"/>
      <c r="F26" s="22"/>
      <c r="G26" s="4">
        <f>SUM(D26:F26)</f>
        <v>1.2101910828025484</v>
      </c>
      <c r="H26" s="4" t="s">
        <v>0</v>
      </c>
      <c r="I26" s="4">
        <f>M18*SUMPRODUCT(D26:F29,D8:F11)</f>
        <v>0.96019108280254928</v>
      </c>
      <c r="J26" s="4" t="s">
        <v>8</v>
      </c>
      <c r="K26" s="9">
        <f>G26-I26</f>
        <v>0.24999999999999911</v>
      </c>
      <c r="L26" s="10" t="s">
        <v>8</v>
      </c>
      <c r="M26" s="54">
        <v>0.25</v>
      </c>
    </row>
    <row r="27" spans="2:13">
      <c r="B27" s="8" t="s">
        <v>10</v>
      </c>
      <c r="C27" s="16">
        <v>1</v>
      </c>
      <c r="D27" s="58">
        <v>6.6560509554140248</v>
      </c>
      <c r="E27" s="23"/>
      <c r="F27" s="61">
        <v>0</v>
      </c>
      <c r="G27" s="4">
        <f>SUM(D27:F27)</f>
        <v>6.6560509554140248</v>
      </c>
      <c r="H27" s="4" t="s">
        <v>0</v>
      </c>
      <c r="I27" s="4">
        <f>M18*SUMPRODUCT(D26:F29,G8:I11)</f>
        <v>6.406050955414023</v>
      </c>
      <c r="J27" s="4" t="s">
        <v>8</v>
      </c>
      <c r="K27" s="24">
        <f>G27-I27</f>
        <v>0.25000000000000178</v>
      </c>
      <c r="L27" s="8" t="s">
        <v>8</v>
      </c>
      <c r="M27" s="55">
        <v>0.25</v>
      </c>
    </row>
    <row r="28" spans="2:13">
      <c r="B28" s="8"/>
      <c r="C28" s="15">
        <v>2</v>
      </c>
      <c r="D28" s="59">
        <v>0</v>
      </c>
      <c r="E28" s="60">
        <v>1.0668789808917212</v>
      </c>
      <c r="F28" s="62">
        <v>0</v>
      </c>
      <c r="G28" s="4">
        <f>SUM(D28:F28)</f>
        <v>1.0668789808917212</v>
      </c>
      <c r="H28" s="4" t="s">
        <v>0</v>
      </c>
      <c r="I28" s="4">
        <f>M18*SUMPRODUCT(D26:F29,J8:L11)</f>
        <v>0.81687898089172117</v>
      </c>
      <c r="J28" s="4" t="s">
        <v>8</v>
      </c>
      <c r="K28" s="24">
        <f>G28-I28</f>
        <v>0.25</v>
      </c>
      <c r="L28" s="8" t="s">
        <v>8</v>
      </c>
      <c r="M28" s="55">
        <v>0.25</v>
      </c>
    </row>
    <row r="29" spans="2:13" ht="14" thickBot="1">
      <c r="C29" s="17">
        <v>3</v>
      </c>
      <c r="D29" s="25"/>
      <c r="E29" s="26"/>
      <c r="F29" s="63">
        <v>1.0668789808917214</v>
      </c>
      <c r="G29" s="4">
        <f>SUM(D29:F29)</f>
        <v>1.0668789808917214</v>
      </c>
      <c r="H29" s="4" t="s">
        <v>0</v>
      </c>
      <c r="I29" s="4">
        <f>M18*SUMPRODUCT(D26:F29,M8:O11)</f>
        <v>0.81687898089172117</v>
      </c>
      <c r="J29" s="4" t="s">
        <v>8</v>
      </c>
      <c r="K29" s="12">
        <f>G29-I29</f>
        <v>0.25000000000000022</v>
      </c>
      <c r="L29" s="13" t="s">
        <v>8</v>
      </c>
      <c r="M29" s="56">
        <v>0.25</v>
      </c>
    </row>
    <row r="30" spans="2:13">
      <c r="J30" s="27"/>
      <c r="K30" s="8"/>
      <c r="L30" s="8"/>
      <c r="M30" s="8">
        <v>0</v>
      </c>
    </row>
    <row r="31" spans="2:13">
      <c r="E31" s="28"/>
      <c r="K31" s="8"/>
      <c r="L31" s="8"/>
      <c r="M31" s="8"/>
    </row>
    <row r="32" spans="2:13">
      <c r="B32" s="18" t="s">
        <v>13</v>
      </c>
      <c r="K32" s="8"/>
      <c r="L32" s="8"/>
      <c r="M32" s="8">
        <v>0</v>
      </c>
    </row>
    <row r="33" spans="2:6">
      <c r="B33" s="8"/>
      <c r="C33" s="8"/>
      <c r="E33" s="8" t="s">
        <v>12</v>
      </c>
      <c r="F33" s="8"/>
    </row>
    <row r="34" spans="2:6" ht="14" thickBot="1">
      <c r="B34" s="8"/>
      <c r="C34" s="8"/>
      <c r="D34" s="8">
        <v>1</v>
      </c>
      <c r="E34" s="8">
        <v>2</v>
      </c>
      <c r="F34" s="8">
        <v>3</v>
      </c>
    </row>
    <row r="35" spans="2:6">
      <c r="B35" s="8"/>
      <c r="C35" s="15">
        <v>0</v>
      </c>
      <c r="D35" s="29">
        <f>D26/G26</f>
        <v>1</v>
      </c>
      <c r="E35" s="21"/>
      <c r="F35" s="22"/>
    </row>
    <row r="36" spans="2:6">
      <c r="B36" s="8" t="s">
        <v>10</v>
      </c>
      <c r="C36" s="16">
        <v>1</v>
      </c>
      <c r="D36" s="30">
        <f>D27/G27</f>
        <v>1</v>
      </c>
      <c r="E36" s="23"/>
      <c r="F36" s="31">
        <f>F27/G27</f>
        <v>0</v>
      </c>
    </row>
    <row r="37" spans="2:6">
      <c r="B37" s="8"/>
      <c r="C37" s="15">
        <v>2</v>
      </c>
      <c r="D37" s="30">
        <f>D28/G28</f>
        <v>0</v>
      </c>
      <c r="E37" s="16">
        <f>E28/G28</f>
        <v>1</v>
      </c>
      <c r="F37" s="31">
        <f>F28/G28</f>
        <v>0</v>
      </c>
    </row>
    <row r="38" spans="2:6" ht="14" thickBot="1">
      <c r="C38" s="17">
        <v>3</v>
      </c>
      <c r="D38" s="25"/>
      <c r="E38" s="26"/>
      <c r="F38" s="32">
        <f>F29/G29</f>
        <v>1</v>
      </c>
    </row>
    <row r="39" spans="2:6">
      <c r="B39" s="8"/>
      <c r="C39" s="8"/>
    </row>
    <row r="40" spans="2:6">
      <c r="B40" s="8"/>
      <c r="C40" s="8"/>
    </row>
    <row r="41" spans="2:6">
      <c r="B41" s="8"/>
      <c r="C41" s="15"/>
    </row>
    <row r="42" spans="2:6">
      <c r="B42" s="8"/>
      <c r="C42" s="16"/>
    </row>
    <row r="43" spans="2:6">
      <c r="B43" s="8"/>
      <c r="C43" s="15"/>
    </row>
    <row r="44" spans="2:6">
      <c r="C44" s="17"/>
    </row>
    <row r="47" spans="2:6">
      <c r="B47" s="8"/>
      <c r="C47" s="8"/>
    </row>
    <row r="48" spans="2:6">
      <c r="B48" s="8"/>
      <c r="C48" s="8"/>
    </row>
    <row r="49" spans="2:3">
      <c r="B49" s="8"/>
      <c r="C49" s="15"/>
    </row>
    <row r="50" spans="2:3">
      <c r="B50" s="8"/>
      <c r="C50" s="16"/>
    </row>
    <row r="51" spans="2:3">
      <c r="B51" s="8"/>
      <c r="C51" s="15"/>
    </row>
    <row r="52" spans="2:3">
      <c r="C52" s="17"/>
    </row>
    <row r="55" spans="2:3">
      <c r="B55" s="8"/>
      <c r="C55" s="8"/>
    </row>
    <row r="56" spans="2:3">
      <c r="B56" s="8"/>
      <c r="C56" s="8"/>
    </row>
    <row r="57" spans="2:3">
      <c r="B57" s="8"/>
      <c r="C57" s="15"/>
    </row>
    <row r="58" spans="2:3">
      <c r="B58" s="8"/>
      <c r="C58" s="16"/>
    </row>
    <row r="59" spans="2:3">
      <c r="B59" s="8"/>
      <c r="C59" s="15"/>
    </row>
    <row r="60" spans="2:3">
      <c r="C60" s="17"/>
    </row>
  </sheetData>
  <printOptions headings="1" gridLines="1"/>
  <pageMargins left="0.75" right="0.75" top="1" bottom="1" header="0.5" footer="0.5"/>
  <pageSetup paperSize="0" scale="88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Discounted 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2003-11-26T18:06:14Z</cp:lastPrinted>
  <dcterms:created xsi:type="dcterms:W3CDTF">1999-05-27T19:31:08Z</dcterms:created>
  <dcterms:modified xsi:type="dcterms:W3CDTF">2019-08-27T18:26:17Z</dcterms:modified>
</cp:coreProperties>
</file>