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22/"/>
    </mc:Choice>
  </mc:AlternateContent>
  <xr:revisionPtr revIDLastSave="0" documentId="13_ncr:1_{F8D9C02A-7B87-294F-87C2-5F1E0C28B458}" xr6:coauthVersionLast="36" xr6:coauthVersionMax="36" xr10:uidLastSave="{00000000-0000-0000-0000-000000000000}"/>
  <bookViews>
    <workbookView xWindow="200" yWindow="460" windowWidth="21120" windowHeight="13740" xr2:uid="{00000000-000D-0000-FFFF-FFFF00000000}"/>
  </bookViews>
  <sheets>
    <sheet name="Reliable" sheetId="5" r:id="rId1"/>
  </sheets>
  <definedNames>
    <definedName name="Activity">Reliable!$B$4:$B$17</definedName>
    <definedName name="Critical?">Reliable!$J$4:$J$17</definedName>
    <definedName name="Description">Reliable!$C$4:$C$17</definedName>
    <definedName name="EF">Reliable!$F$4:$F$17</definedName>
    <definedName name="ES">Reliable!$E$4:$E$17</definedName>
    <definedName name="LF">Reliable!$H$4:$H$17</definedName>
    <definedName name="LS">Reliable!$G$4:$G$17</definedName>
    <definedName name="ProjectDuration">Reliable!$F$19</definedName>
    <definedName name="Slack">Reliable!$I$4:$I$17</definedName>
    <definedName name="Time">Reliable!$D$4:$D$17</definedName>
  </definedNames>
  <calcPr calcId="181029"/>
</workbook>
</file>

<file path=xl/calcChain.xml><?xml version="1.0" encoding="utf-8"?>
<calcChain xmlns="http://schemas.openxmlformats.org/spreadsheetml/2006/main">
  <c r="F4" i="5" l="1"/>
  <c r="E5" i="5" s="1"/>
  <c r="F5" i="5" s="1"/>
  <c r="E6" i="5" l="1"/>
  <c r="F6" i="5" s="1"/>
  <c r="E12" i="5" l="1"/>
  <c r="F12" i="5" s="1"/>
  <c r="E8" i="5"/>
  <c r="F8" i="5" s="1"/>
  <c r="E7" i="5"/>
  <c r="F7" i="5" s="1"/>
  <c r="E9" i="5" l="1"/>
  <c r="F9" i="5" s="1"/>
  <c r="E13" i="5" s="1"/>
  <c r="F13" i="5" s="1"/>
  <c r="E11" i="5"/>
  <c r="F11" i="5" s="1"/>
  <c r="E16" i="5" s="1"/>
  <c r="F16" i="5" s="1"/>
  <c r="E10" i="5"/>
  <c r="F10" i="5" s="1"/>
  <c r="E14" i="5" l="1"/>
  <c r="F14" i="5" s="1"/>
  <c r="E15" i="5"/>
  <c r="F15" i="5" s="1"/>
  <c r="E17" i="5" l="1"/>
  <c r="F17" i="5" s="1"/>
  <c r="F19" i="5" s="1"/>
  <c r="H16" i="5" l="1"/>
  <c r="H17" i="5"/>
  <c r="G17" i="5" l="1"/>
  <c r="I17" i="5"/>
  <c r="J17" i="5" s="1"/>
  <c r="I16" i="5"/>
  <c r="J16" i="5" s="1"/>
  <c r="G16" i="5"/>
  <c r="H11" i="5" s="1"/>
  <c r="G11" i="5" l="1"/>
  <c r="H10" i="5" s="1"/>
  <c r="I11" i="5"/>
  <c r="J11" i="5" s="1"/>
  <c r="H14" i="5"/>
  <c r="H15" i="5"/>
  <c r="G15" i="5" l="1"/>
  <c r="I15" i="5"/>
  <c r="J15" i="5" s="1"/>
  <c r="I14" i="5"/>
  <c r="J14" i="5" s="1"/>
  <c r="G14" i="5"/>
  <c r="H13" i="5" s="1"/>
  <c r="I10" i="5"/>
  <c r="J10" i="5" s="1"/>
  <c r="G10" i="5"/>
  <c r="H7" i="5" s="1"/>
  <c r="G7" i="5" l="1"/>
  <c r="I7" i="5"/>
  <c r="J7" i="5" s="1"/>
  <c r="G13" i="5"/>
  <c r="I13" i="5"/>
  <c r="J13" i="5" s="1"/>
  <c r="H12" i="5" l="1"/>
  <c r="H9" i="5"/>
  <c r="I9" i="5" l="1"/>
  <c r="J9" i="5" s="1"/>
  <c r="G9" i="5"/>
  <c r="H8" i="5" s="1"/>
  <c r="I12" i="5"/>
  <c r="J12" i="5" s="1"/>
  <c r="G12" i="5"/>
  <c r="I8" i="5" l="1"/>
  <c r="J8" i="5" s="1"/>
  <c r="G8" i="5"/>
  <c r="H6" i="5" s="1"/>
  <c r="I6" i="5" l="1"/>
  <c r="J6" i="5" s="1"/>
  <c r="G6" i="5"/>
  <c r="H5" i="5" s="1"/>
  <c r="I5" i="5" l="1"/>
  <c r="J5" i="5" s="1"/>
  <c r="G5" i="5"/>
  <c r="H4" i="5" s="1"/>
  <c r="I4" i="5" l="1"/>
  <c r="J4" i="5" s="1"/>
  <c r="G4" i="5"/>
</calcChain>
</file>

<file path=xl/sharedStrings.xml><?xml version="1.0" encoding="utf-8"?>
<sst xmlns="http://schemas.openxmlformats.org/spreadsheetml/2006/main" count="61" uniqueCount="52">
  <si>
    <t>Activity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</si>
  <si>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</si>
  <si>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</si>
  <si>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</si>
  <si>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</si>
  <si>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</si>
  <si>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</si>
  <si>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</si>
  <si>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</si>
  <si>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</si>
  <si>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</si>
  <si>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</si>
  <si>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</si>
  <si>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</si>
  <si>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</si>
  <si>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Time</t>
  </si>
  <si>
    <t>Reliable Construction Co. Project Scheduling Problem</t>
  </si>
  <si>
    <t>Description</t>
  </si>
  <si>
    <t>ES</t>
  </si>
  <si>
    <t>EF</t>
  </si>
  <si>
    <t>LS</t>
  </si>
  <si>
    <t>LF</t>
  </si>
  <si>
    <t>Slack</t>
  </si>
  <si>
    <t>Critical?</t>
  </si>
  <si>
    <t>Excavate</t>
  </si>
  <si>
    <t>Rough Wall</t>
  </si>
  <si>
    <t>Foundation</t>
  </si>
  <si>
    <t>Roof</t>
  </si>
  <si>
    <t>Exterior Plumbing</t>
  </si>
  <si>
    <t>Interior Plumbing</t>
  </si>
  <si>
    <t>Exterior Siding</t>
  </si>
  <si>
    <t>Exterior Painting</t>
  </si>
  <si>
    <t>Electrical Work</t>
  </si>
  <si>
    <t>Wallboard</t>
  </si>
  <si>
    <t>Flooring</t>
  </si>
  <si>
    <t>Interior Painting</t>
  </si>
  <si>
    <t>Exterior Fixtures</t>
  </si>
  <si>
    <t>Interior Fixtures</t>
  </si>
  <si>
    <t>Project Duration</t>
  </si>
  <si>
    <t>ProjectDuration</t>
  </si>
  <si>
    <t>Range Name</t>
  </si>
  <si>
    <t>Cells</t>
  </si>
  <si>
    <t>B4:B17</t>
  </si>
  <si>
    <t>J4:J17</t>
  </si>
  <si>
    <t>C4:C17</t>
  </si>
  <si>
    <t>F4:F17</t>
  </si>
  <si>
    <t>E4:E17</t>
  </si>
  <si>
    <t>H4:H17</t>
  </si>
  <si>
    <t>G4:G17</t>
  </si>
  <si>
    <t>F19</t>
  </si>
  <si>
    <t>I4:I17</t>
  </si>
  <si>
    <t>D4:D17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</si>
</sst>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0"/>
      <name val="Geneva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2" borderId="1" xfId="0" applyFont="1" applyFill="1" applyBorder="1"/>
    <xf numFmtId="0" fontId="3" fillId="2" borderId="2" xfId="0" applyFont="1" applyFill="1" applyBorder="1"/>
    <xf numFmtId="0" fontId="1" fillId="0" borderId="0" xfId="0" applyFont="1" applyBorder="1" applyAlignment="1">
      <alignment horizontal="center"/>
    </xf>
    <xf numFmtId="0" fontId="1" fillId="2" borderId="3" xfId="0" applyNumberFormat="1" applyFont="1" applyFill="1" applyBorder="1"/>
    <xf numFmtId="0" fontId="1" fillId="2" borderId="4" xfId="0" applyNumberFormat="1" applyFont="1" applyFill="1" applyBorder="1"/>
    <xf numFmtId="0" fontId="1" fillId="2" borderId="5" xfId="0" applyNumberFormat="1" applyFont="1" applyFill="1" applyBorder="1"/>
    <xf numFmtId="0" fontId="1" fillId="2" borderId="6" xfId="0" applyNumberFormat="1" applyFont="1" applyFill="1" applyBorder="1"/>
    <xf numFmtId="0" fontId="1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1" fillId="0" borderId="0" xfId="0" applyFont="1" applyFill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left"/>
    </xf>
    <xf numFmtId="0" fontId="1" fillId="4" borderId="9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workbookViewId="0"/>
  </sheetViews>
  <sheetFormatPr baseColWidth="10" defaultColWidth="10.7109375" defaultRowHeight="13"/>
  <cols>
    <col min="1" max="1" width="2.7109375" style="1" customWidth="1"/>
    <col min="2" max="2" width="7.28515625" style="3" customWidth="1"/>
    <col min="3" max="3" width="15" style="4" bestFit="1" customWidth="1"/>
    <col min="4" max="9" width="6.7109375" style="3" customWidth="1"/>
    <col min="10" max="10" width="7.7109375" style="3" customWidth="1"/>
    <col min="11" max="11" width="5.7109375" style="1" customWidth="1"/>
    <col min="12" max="12" width="13.85546875" style="1" bestFit="1" customWidth="1"/>
    <col min="13" max="13" width="7.42578125" style="1" bestFit="1" customWidth="1"/>
    <col min="14" max="16384" width="10.7109375" style="1"/>
  </cols>
  <sheetData>
    <row r="1" spans="1:13" ht="18">
      <c r="A1" s="2" t="s">
        <v>16</v>
      </c>
    </row>
    <row r="2" spans="1:13" ht="14" thickBot="1"/>
    <row r="3" spans="1:13" ht="14" thickBot="1">
      <c r="B3" s="5" t="s">
        <v>0</v>
      </c>
      <c r="C3" s="6" t="s">
        <v>17</v>
      </c>
      <c r="D3" s="5" t="s">
        <v>15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5" t="s">
        <v>23</v>
      </c>
      <c r="L3" s="7" t="s">
        <v>40</v>
      </c>
      <c r="M3" s="8" t="s">
        <v>41</v>
      </c>
    </row>
    <row r="4" spans="1:13">
      <c r="B4" s="17" t="s">
        <v>1</v>
      </c>
      <c r="C4" s="18" t="s">
        <v>24</v>
      </c>
      <c r="D4" s="17">
        <v>2</v>
      </c>
      <c r="E4" s="9">
        <v>0</v>
      </c>
      <c r="F4" s="9">
        <f t="shared" ref="F4:F17" si="0">ES+Time</f>
        <v>2</v>
      </c>
      <c r="G4" s="9">
        <f t="shared" ref="G4:G17" si="1">LF-Time</f>
        <v>0</v>
      </c>
      <c r="H4" s="9">
        <f>MIN(G5)</f>
        <v>2</v>
      </c>
      <c r="I4" s="20">
        <f t="shared" ref="I4:I17" si="2">LF-EF</f>
        <v>0</v>
      </c>
      <c r="J4" s="21" t="str">
        <f t="shared" ref="J4:J17" si="3">IF(Slack=0,"Yes","No")</f>
        <v>Yes</v>
      </c>
      <c r="L4" s="10" t="s">
        <v>0</v>
      </c>
      <c r="M4" s="11" t="s">
        <v>42</v>
      </c>
    </row>
    <row r="5" spans="1:13">
      <c r="B5" s="17" t="s">
        <v>2</v>
      </c>
      <c r="C5" s="18" t="s">
        <v>26</v>
      </c>
      <c r="D5" s="17">
        <v>4</v>
      </c>
      <c r="E5" s="9">
        <f>MAX(F4)</f>
        <v>2</v>
      </c>
      <c r="F5" s="9">
        <f t="shared" si="0"/>
        <v>6</v>
      </c>
      <c r="G5" s="9">
        <f t="shared" si="1"/>
        <v>2</v>
      </c>
      <c r="H5" s="9">
        <f>MIN(G6)</f>
        <v>6</v>
      </c>
      <c r="I5" s="22">
        <f t="shared" si="2"/>
        <v>0</v>
      </c>
      <c r="J5" s="23" t="str">
        <f t="shared" si="3"/>
        <v>Yes</v>
      </c>
      <c r="L5" s="10" t="s">
        <v>23</v>
      </c>
      <c r="M5" s="11" t="s">
        <v>43</v>
      </c>
    </row>
    <row r="6" spans="1:13">
      <c r="B6" s="17" t="s">
        <v>3</v>
      </c>
      <c r="C6" s="18" t="s">
        <v>25</v>
      </c>
      <c r="D6" s="17">
        <v>10</v>
      </c>
      <c r="E6" s="9">
        <f>MAX(F5)</f>
        <v>6</v>
      </c>
      <c r="F6" s="9">
        <f t="shared" si="0"/>
        <v>16</v>
      </c>
      <c r="G6" s="9">
        <f t="shared" si="1"/>
        <v>6</v>
      </c>
      <c r="H6" s="9">
        <f>MIN(G7,G8,G12)</f>
        <v>16</v>
      </c>
      <c r="I6" s="22">
        <f t="shared" si="2"/>
        <v>0</v>
      </c>
      <c r="J6" s="23" t="str">
        <f t="shared" si="3"/>
        <v>Yes</v>
      </c>
      <c r="L6" s="10" t="s">
        <v>17</v>
      </c>
      <c r="M6" s="11" t="s">
        <v>44</v>
      </c>
    </row>
    <row r="7" spans="1:13">
      <c r="B7" s="17" t="s">
        <v>4</v>
      </c>
      <c r="C7" s="18" t="s">
        <v>27</v>
      </c>
      <c r="D7" s="17">
        <v>6</v>
      </c>
      <c r="E7" s="9">
        <f>MAX(F6)</f>
        <v>16</v>
      </c>
      <c r="F7" s="9">
        <f t="shared" si="0"/>
        <v>22</v>
      </c>
      <c r="G7" s="9">
        <f t="shared" si="1"/>
        <v>20</v>
      </c>
      <c r="H7" s="9">
        <f>MIN(G10)</f>
        <v>26</v>
      </c>
      <c r="I7" s="22">
        <f t="shared" si="2"/>
        <v>4</v>
      </c>
      <c r="J7" s="23" t="str">
        <f t="shared" si="3"/>
        <v>No</v>
      </c>
      <c r="L7" s="10" t="s">
        <v>19</v>
      </c>
      <c r="M7" s="11" t="s">
        <v>45</v>
      </c>
    </row>
    <row r="8" spans="1:13">
      <c r="B8" s="17" t="s">
        <v>5</v>
      </c>
      <c r="C8" s="18" t="s">
        <v>28</v>
      </c>
      <c r="D8" s="17">
        <v>4</v>
      </c>
      <c r="E8" s="9">
        <f>MAX(F6)</f>
        <v>16</v>
      </c>
      <c r="F8" s="9">
        <f t="shared" si="0"/>
        <v>20</v>
      </c>
      <c r="G8" s="9">
        <f t="shared" si="1"/>
        <v>16</v>
      </c>
      <c r="H8" s="9">
        <f>MIN(G9,G11)</f>
        <v>20</v>
      </c>
      <c r="I8" s="22">
        <f t="shared" si="2"/>
        <v>0</v>
      </c>
      <c r="J8" s="23" t="str">
        <f t="shared" si="3"/>
        <v>Yes</v>
      </c>
      <c r="L8" s="10" t="s">
        <v>18</v>
      </c>
      <c r="M8" s="11" t="s">
        <v>46</v>
      </c>
    </row>
    <row r="9" spans="1:13">
      <c r="B9" s="17" t="s">
        <v>6</v>
      </c>
      <c r="C9" s="18" t="s">
        <v>29</v>
      </c>
      <c r="D9" s="17">
        <v>5</v>
      </c>
      <c r="E9" s="9">
        <f>MAX(F8)</f>
        <v>20</v>
      </c>
      <c r="F9" s="9">
        <f t="shared" si="0"/>
        <v>25</v>
      </c>
      <c r="G9" s="9">
        <f t="shared" si="1"/>
        <v>20</v>
      </c>
      <c r="H9" s="9">
        <f>MIN(G13)</f>
        <v>25</v>
      </c>
      <c r="I9" s="22">
        <f t="shared" si="2"/>
        <v>0</v>
      </c>
      <c r="J9" s="23" t="str">
        <f t="shared" si="3"/>
        <v>Yes</v>
      </c>
      <c r="L9" s="10" t="s">
        <v>21</v>
      </c>
      <c r="M9" s="11" t="s">
        <v>47</v>
      </c>
    </row>
    <row r="10" spans="1:13">
      <c r="B10" s="17" t="s">
        <v>7</v>
      </c>
      <c r="C10" s="18" t="s">
        <v>30</v>
      </c>
      <c r="D10" s="17">
        <v>7</v>
      </c>
      <c r="E10" s="9">
        <f>MAX(F7)</f>
        <v>22</v>
      </c>
      <c r="F10" s="9">
        <f t="shared" si="0"/>
        <v>29</v>
      </c>
      <c r="G10" s="9">
        <f t="shared" si="1"/>
        <v>26</v>
      </c>
      <c r="H10" s="9">
        <f>MIN(G11)</f>
        <v>33</v>
      </c>
      <c r="I10" s="22">
        <f t="shared" si="2"/>
        <v>4</v>
      </c>
      <c r="J10" s="23" t="str">
        <f t="shared" si="3"/>
        <v>No</v>
      </c>
      <c r="L10" s="10" t="s">
        <v>20</v>
      </c>
      <c r="M10" s="11" t="s">
        <v>48</v>
      </c>
    </row>
    <row r="11" spans="1:13">
      <c r="B11" s="17" t="s">
        <v>8</v>
      </c>
      <c r="C11" s="18" t="s">
        <v>31</v>
      </c>
      <c r="D11" s="17">
        <v>9</v>
      </c>
      <c r="E11" s="9">
        <f>MAX(F8,F10)</f>
        <v>29</v>
      </c>
      <c r="F11" s="9">
        <f t="shared" si="0"/>
        <v>38</v>
      </c>
      <c r="G11" s="9">
        <f t="shared" si="1"/>
        <v>33</v>
      </c>
      <c r="H11" s="9">
        <f>MIN(G16)</f>
        <v>42</v>
      </c>
      <c r="I11" s="22">
        <f t="shared" si="2"/>
        <v>4</v>
      </c>
      <c r="J11" s="23" t="str">
        <f t="shared" si="3"/>
        <v>No</v>
      </c>
      <c r="L11" s="10" t="s">
        <v>39</v>
      </c>
      <c r="M11" s="11" t="s">
        <v>49</v>
      </c>
    </row>
    <row r="12" spans="1:13">
      <c r="B12" s="17" t="s">
        <v>9</v>
      </c>
      <c r="C12" s="18" t="s">
        <v>32</v>
      </c>
      <c r="D12" s="17">
        <v>7</v>
      </c>
      <c r="E12" s="9">
        <f>MAX(F6)</f>
        <v>16</v>
      </c>
      <c r="F12" s="9">
        <f t="shared" si="0"/>
        <v>23</v>
      </c>
      <c r="G12" s="9">
        <f t="shared" si="1"/>
        <v>18</v>
      </c>
      <c r="H12" s="9">
        <f>MIN(G13)</f>
        <v>25</v>
      </c>
      <c r="I12" s="22">
        <f t="shared" si="2"/>
        <v>2</v>
      </c>
      <c r="J12" s="23" t="str">
        <f t="shared" si="3"/>
        <v>No</v>
      </c>
      <c r="L12" s="10" t="s">
        <v>22</v>
      </c>
      <c r="M12" s="11" t="s">
        <v>50</v>
      </c>
    </row>
    <row r="13" spans="1:13" ht="14" thickBot="1">
      <c r="B13" s="17" t="s">
        <v>10</v>
      </c>
      <c r="C13" s="18" t="s">
        <v>33</v>
      </c>
      <c r="D13" s="17">
        <v>8</v>
      </c>
      <c r="E13" s="9">
        <f>MAX(F9,F12)</f>
        <v>25</v>
      </c>
      <c r="F13" s="9">
        <f t="shared" si="0"/>
        <v>33</v>
      </c>
      <c r="G13" s="9">
        <f t="shared" si="1"/>
        <v>25</v>
      </c>
      <c r="H13" s="9">
        <f>MIN(G14,G15)</f>
        <v>33</v>
      </c>
      <c r="I13" s="22">
        <f t="shared" si="2"/>
        <v>0</v>
      </c>
      <c r="J13" s="23" t="str">
        <f t="shared" si="3"/>
        <v>Yes</v>
      </c>
      <c r="L13" s="12" t="s">
        <v>15</v>
      </c>
      <c r="M13" s="13" t="s">
        <v>51</v>
      </c>
    </row>
    <row r="14" spans="1:13">
      <c r="B14" s="17" t="s">
        <v>11</v>
      </c>
      <c r="C14" s="18" t="s">
        <v>34</v>
      </c>
      <c r="D14" s="17">
        <v>4</v>
      </c>
      <c r="E14" s="9">
        <f>MAX(F13)</f>
        <v>33</v>
      </c>
      <c r="F14" s="9">
        <f t="shared" si="0"/>
        <v>37</v>
      </c>
      <c r="G14" s="9">
        <f t="shared" si="1"/>
        <v>34</v>
      </c>
      <c r="H14" s="9">
        <f>MIN(G17)</f>
        <v>38</v>
      </c>
      <c r="I14" s="22">
        <f t="shared" si="2"/>
        <v>1</v>
      </c>
      <c r="J14" s="23" t="str">
        <f t="shared" si="3"/>
        <v>No</v>
      </c>
    </row>
    <row r="15" spans="1:13">
      <c r="B15" s="17" t="s">
        <v>12</v>
      </c>
      <c r="C15" s="18" t="s">
        <v>35</v>
      </c>
      <c r="D15" s="17">
        <v>5</v>
      </c>
      <c r="E15" s="9">
        <f>MAX(F13)</f>
        <v>33</v>
      </c>
      <c r="F15" s="9">
        <f t="shared" si="0"/>
        <v>38</v>
      </c>
      <c r="G15" s="9">
        <f t="shared" si="1"/>
        <v>33</v>
      </c>
      <c r="H15" s="9">
        <f>MIN(G17)</f>
        <v>38</v>
      </c>
      <c r="I15" s="22">
        <f t="shared" si="2"/>
        <v>0</v>
      </c>
      <c r="J15" s="23" t="str">
        <f t="shared" si="3"/>
        <v>Yes</v>
      </c>
    </row>
    <row r="16" spans="1:13">
      <c r="B16" s="17" t="s">
        <v>13</v>
      </c>
      <c r="C16" s="18" t="s">
        <v>36</v>
      </c>
      <c r="D16" s="17">
        <v>2</v>
      </c>
      <c r="E16" s="9">
        <f>MAX(F11)</f>
        <v>38</v>
      </c>
      <c r="F16" s="9">
        <f t="shared" si="0"/>
        <v>40</v>
      </c>
      <c r="G16" s="9">
        <f t="shared" si="1"/>
        <v>42</v>
      </c>
      <c r="H16" s="9">
        <f>ProjectDuration</f>
        <v>44</v>
      </c>
      <c r="I16" s="22">
        <f t="shared" si="2"/>
        <v>4</v>
      </c>
      <c r="J16" s="23" t="str">
        <f t="shared" si="3"/>
        <v>No</v>
      </c>
    </row>
    <row r="17" spans="2:10" ht="14" thickBot="1">
      <c r="B17" s="17" t="s">
        <v>14</v>
      </c>
      <c r="C17" s="18" t="s">
        <v>37</v>
      </c>
      <c r="D17" s="17">
        <v>6</v>
      </c>
      <c r="E17" s="9">
        <f>MAX(F14,F15)</f>
        <v>38</v>
      </c>
      <c r="F17" s="9">
        <f t="shared" si="0"/>
        <v>44</v>
      </c>
      <c r="G17" s="9">
        <f t="shared" si="1"/>
        <v>38</v>
      </c>
      <c r="H17" s="9">
        <f>ProjectDuration</f>
        <v>44</v>
      </c>
      <c r="I17" s="24">
        <f t="shared" si="2"/>
        <v>0</v>
      </c>
      <c r="J17" s="25" t="str">
        <f t="shared" si="3"/>
        <v>Yes</v>
      </c>
    </row>
    <row r="18" spans="2:10" ht="14" thickBot="1">
      <c r="B18" s="9"/>
      <c r="C18" s="14"/>
      <c r="D18" s="9"/>
      <c r="E18" s="9"/>
      <c r="F18" s="9"/>
      <c r="G18" s="9"/>
      <c r="H18" s="9"/>
      <c r="I18" s="9"/>
      <c r="J18" s="9"/>
    </row>
    <row r="19" spans="2:10" ht="14" thickBot="1">
      <c r="B19" s="9"/>
      <c r="C19" s="14"/>
      <c r="D19" s="9"/>
      <c r="E19" s="15" t="s">
        <v>38</v>
      </c>
      <c r="F19" s="19">
        <f>MAX(EF)</f>
        <v>44</v>
      </c>
      <c r="G19" s="9"/>
      <c r="H19" s="9"/>
      <c r="I19" s="9"/>
      <c r="J19" s="9"/>
    </row>
    <row r="25" spans="2:10">
      <c r="J25" s="16"/>
    </row>
  </sheetData>
  <phoneticPr fontId="0" type="noConversion"/>
  <printOptions headings="1" gridLines="1" gridLinesSet="0"/>
  <pageMargins left="0.75" right="0.75" top="1" bottom="1" header="0.5" footer="0.5"/>
  <pageSetup paperSize="0" orientation="portrait" horizontalDpi="4294967292" verticalDpi="4294967292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10</vt:i4>
      </vt:variant>
    </vt:vector>
  </HeadingPairs>
  <TitlesOfParts>
    <vt:vector size="11" baseType="lpstr">
      <vt:lpstr>Reliable</vt:lpstr>
      <vt:lpstr>Activity</vt:lpstr>
      <vt:lpstr>Critical?</vt:lpstr>
      <vt:lpstr>Description</vt:lpstr>
      <vt:lpstr>EF</vt:lpstr>
      <vt:lpstr>ES</vt:lpstr>
      <vt:lpstr>LF</vt:lpstr>
      <vt:lpstr>LS</vt:lpstr>
      <vt:lpstr>ProjectDuration</vt:lpstr>
      <vt:lpstr>Slack</vt:lpstr>
      <vt:lpstr>Time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1998-02-04T06:17:58Z</cp:lastPrinted>
  <dcterms:created xsi:type="dcterms:W3CDTF">1998-02-02T07:12:52Z</dcterms:created>
  <dcterms:modified xsi:type="dcterms:W3CDTF">2019-08-27T18:28:19Z</dcterms:modified>
</cp:coreProperties>
</file>